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chenko.anna\Desktop\525\ДЕР\Фін.плани 2020\"/>
    </mc:Choice>
  </mc:AlternateContent>
  <bookViews>
    <workbookView xWindow="0" yWindow="0" windowWidth="24075" windowHeight="11835" tabRatio="959" activeTab="5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результат'!$11:$11</definedName>
    <definedName name="_xlnm.Print_Titles" localSheetId="2">'2. Розрахунки з бюджетом'!$8:$8</definedName>
    <definedName name="_xlnm.Print_Titles" localSheetId="3">'3. Рух грошових коштів'!$8:$8</definedName>
    <definedName name="_xlnm.Print_Titles" localSheetId="0">'Фінплан - зведені показники'!$23:$23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результат'!$A$1:$J$93</definedName>
    <definedName name="_xlnm.Print_Area" localSheetId="2">'2. Розрахунки з бюджетом'!$A$1:$J$39</definedName>
    <definedName name="_xlnm.Print_Area" localSheetId="3">'3. Рух грошових коштів'!$A$1:$J$73</definedName>
    <definedName name="_xlnm.Print_Area" localSheetId="4">'4. Кап. інвестиції'!$A$1:$J$19</definedName>
    <definedName name="_xlnm.Print_Area" localSheetId="5">'5. Інша інформація'!$A$77:$AC$123</definedName>
    <definedName name="_xlnm.Print_Area" localSheetId="0">'Фінплан - зведені показники'!$A$1:$J$60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</workbook>
</file>

<file path=xl/calcChain.xml><?xml version="1.0" encoding="utf-8"?>
<calcChain xmlns="http://schemas.openxmlformats.org/spreadsheetml/2006/main">
  <c r="C33" i="10" l="1"/>
  <c r="C29" i="10"/>
  <c r="C25" i="10"/>
  <c r="C21" i="10"/>
  <c r="D33" i="10"/>
  <c r="D29" i="10"/>
  <c r="D25" i="10"/>
  <c r="D21" i="10"/>
  <c r="A76" i="10" l="1"/>
  <c r="B33" i="10" l="1"/>
  <c r="B29" i="10"/>
  <c r="B25" i="10"/>
  <c r="B14" i="10"/>
  <c r="F57" i="2"/>
  <c r="G57" i="2"/>
  <c r="G30" i="14" s="1"/>
  <c r="E26" i="14"/>
  <c r="E29" i="14"/>
  <c r="J107" i="10"/>
  <c r="F88" i="2"/>
  <c r="G88" i="2"/>
  <c r="H88" i="2"/>
  <c r="I88" i="2"/>
  <c r="J88" i="2"/>
  <c r="F30" i="2"/>
  <c r="F80" i="2" s="1"/>
  <c r="G30" i="2"/>
  <c r="G80" i="2" s="1"/>
  <c r="H30" i="2"/>
  <c r="I30" i="2"/>
  <c r="I28" i="14" s="1"/>
  <c r="J30" i="2"/>
  <c r="J28" i="14" s="1"/>
  <c r="D88" i="2"/>
  <c r="E88" i="2"/>
  <c r="E21" i="10"/>
  <c r="E25" i="10"/>
  <c r="E29" i="10"/>
  <c r="E33" i="10"/>
  <c r="G82" i="10"/>
  <c r="G83" i="10"/>
  <c r="G84" i="10"/>
  <c r="G85" i="10"/>
  <c r="H94" i="10"/>
  <c r="H95" i="10"/>
  <c r="H96" i="10"/>
  <c r="H97" i="10"/>
  <c r="O107" i="10"/>
  <c r="T107" i="10"/>
  <c r="E108" i="10"/>
  <c r="Y108" i="10" s="1"/>
  <c r="J108" i="10"/>
  <c r="O108" i="10"/>
  <c r="T108" i="10"/>
  <c r="Z108" i="10"/>
  <c r="AA108" i="10"/>
  <c r="AB108" i="10"/>
  <c r="AC108" i="10"/>
  <c r="E109" i="10"/>
  <c r="J109" i="10"/>
  <c r="O109" i="10"/>
  <c r="T109" i="10"/>
  <c r="Z109" i="10"/>
  <c r="AA109" i="10"/>
  <c r="AB109" i="10"/>
  <c r="AC109" i="10"/>
  <c r="E110" i="10"/>
  <c r="J110" i="10"/>
  <c r="O110" i="10"/>
  <c r="O111" i="10" s="1"/>
  <c r="T110" i="10"/>
  <c r="T111" i="10"/>
  <c r="Z110" i="10"/>
  <c r="AA110" i="10"/>
  <c r="AB110" i="10"/>
  <c r="AC110" i="10"/>
  <c r="J56" i="14"/>
  <c r="G9" i="3"/>
  <c r="G24" i="19"/>
  <c r="G35" i="19" s="1"/>
  <c r="G47" i="14" s="1"/>
  <c r="I56" i="14"/>
  <c r="F26" i="2"/>
  <c r="D53" i="14"/>
  <c r="D52" i="14"/>
  <c r="D51" i="14"/>
  <c r="D50" i="14"/>
  <c r="D49" i="14"/>
  <c r="D46" i="14"/>
  <c r="D44" i="14"/>
  <c r="D43" i="14"/>
  <c r="D42" i="14"/>
  <c r="D41" i="14"/>
  <c r="D38" i="14"/>
  <c r="D36" i="14"/>
  <c r="D35" i="14"/>
  <c r="D34" i="14"/>
  <c r="D33" i="14"/>
  <c r="D28" i="14"/>
  <c r="D69" i="18"/>
  <c r="D68" i="18" s="1"/>
  <c r="D54" i="14" s="1"/>
  <c r="D45" i="14"/>
  <c r="D83" i="2"/>
  <c r="D31" i="14"/>
  <c r="D30" i="14"/>
  <c r="D29" i="14"/>
  <c r="D26" i="14"/>
  <c r="E53" i="14"/>
  <c r="E52" i="14"/>
  <c r="E51" i="14"/>
  <c r="E50" i="14"/>
  <c r="E49" i="14"/>
  <c r="E46" i="14"/>
  <c r="E44" i="14"/>
  <c r="E43" i="14"/>
  <c r="E42" i="14"/>
  <c r="E41" i="14"/>
  <c r="E38" i="14"/>
  <c r="E36" i="14"/>
  <c r="E35" i="14"/>
  <c r="E34" i="14"/>
  <c r="E33" i="14"/>
  <c r="E28" i="14"/>
  <c r="F56" i="14"/>
  <c r="F10" i="3"/>
  <c r="F14" i="3"/>
  <c r="C69" i="18"/>
  <c r="C68" i="18"/>
  <c r="C54" i="14" s="1"/>
  <c r="E69" i="18"/>
  <c r="E68" i="18" s="1"/>
  <c r="E54" i="14" s="1"/>
  <c r="F69" i="18"/>
  <c r="F68" i="18" s="1"/>
  <c r="F54" i="14" s="1"/>
  <c r="G69" i="18"/>
  <c r="G68" i="18" s="1"/>
  <c r="G54" i="14" s="1"/>
  <c r="H69" i="18"/>
  <c r="H68" i="18" s="1"/>
  <c r="H54" i="14" s="1"/>
  <c r="I69" i="18"/>
  <c r="I68" i="18" s="1"/>
  <c r="I54" i="14" s="1"/>
  <c r="J69" i="18"/>
  <c r="J68" i="18" s="1"/>
  <c r="J54" i="14" s="1"/>
  <c r="C35" i="19"/>
  <c r="C47" i="14" s="1"/>
  <c r="E45" i="14"/>
  <c r="F24" i="19"/>
  <c r="F35" i="19" s="1"/>
  <c r="F47" i="14" s="1"/>
  <c r="H24" i="19"/>
  <c r="H35" i="19" s="1"/>
  <c r="H47" i="14" s="1"/>
  <c r="I24" i="19"/>
  <c r="I35" i="19" s="1"/>
  <c r="I47" i="14" s="1"/>
  <c r="J24" i="19"/>
  <c r="J35" i="19" s="1"/>
  <c r="J47" i="14" s="1"/>
  <c r="E80" i="2"/>
  <c r="F25" i="14"/>
  <c r="H80" i="2"/>
  <c r="J80" i="2"/>
  <c r="C29" i="2"/>
  <c r="C27" i="14" s="1"/>
  <c r="F29" i="2"/>
  <c r="F26" i="14"/>
  <c r="H26" i="14"/>
  <c r="I26" i="14"/>
  <c r="J29" i="2"/>
  <c r="J27" i="14" s="1"/>
  <c r="G29" i="2"/>
  <c r="G27" i="14" s="1"/>
  <c r="C29" i="14"/>
  <c r="F34" i="2"/>
  <c r="F81" i="2" s="1"/>
  <c r="G34" i="2"/>
  <c r="H34" i="2"/>
  <c r="H29" i="14" s="1"/>
  <c r="I34" i="2"/>
  <c r="I29" i="14" s="1"/>
  <c r="J34" i="2"/>
  <c r="J29" i="14" s="1"/>
  <c r="C30" i="14"/>
  <c r="E30" i="14"/>
  <c r="H57" i="2"/>
  <c r="H30" i="14" s="1"/>
  <c r="I57" i="2"/>
  <c r="I30" i="14" s="1"/>
  <c r="J57" i="2"/>
  <c r="C31" i="14"/>
  <c r="E31" i="14"/>
  <c r="C83" i="2"/>
  <c r="C90" i="2" s="1"/>
  <c r="E83" i="2"/>
  <c r="F83" i="2"/>
  <c r="F90" i="2" s="1"/>
  <c r="G83" i="2"/>
  <c r="H83" i="2"/>
  <c r="I83" i="2"/>
  <c r="J83" i="2"/>
  <c r="B25" i="14"/>
  <c r="C25" i="14"/>
  <c r="G25" i="14"/>
  <c r="H25" i="14"/>
  <c r="J25" i="14"/>
  <c r="B26" i="14"/>
  <c r="B27" i="14"/>
  <c r="B28" i="14"/>
  <c r="C28" i="14"/>
  <c r="H28" i="14"/>
  <c r="B29" i="14"/>
  <c r="B30" i="14"/>
  <c r="F30" i="14"/>
  <c r="J30" i="14"/>
  <c r="B31" i="14"/>
  <c r="F31" i="14"/>
  <c r="G31" i="14"/>
  <c r="H31" i="14"/>
  <c r="I31" i="14"/>
  <c r="J31" i="14"/>
  <c r="B32" i="14"/>
  <c r="B33" i="14"/>
  <c r="C33" i="14"/>
  <c r="F33" i="14"/>
  <c r="G33" i="14"/>
  <c r="H33" i="14"/>
  <c r="I33" i="14"/>
  <c r="J33" i="14"/>
  <c r="B34" i="14"/>
  <c r="C34" i="14"/>
  <c r="F34" i="14"/>
  <c r="G34" i="14"/>
  <c r="H34" i="14"/>
  <c r="I34" i="14"/>
  <c r="J34" i="14"/>
  <c r="B35" i="14"/>
  <c r="C35" i="14"/>
  <c r="F35" i="14"/>
  <c r="G35" i="14"/>
  <c r="H35" i="14"/>
  <c r="I35" i="14"/>
  <c r="J35" i="14"/>
  <c r="B36" i="14"/>
  <c r="C36" i="14"/>
  <c r="F36" i="14"/>
  <c r="G36" i="14"/>
  <c r="H36" i="14"/>
  <c r="I36" i="14"/>
  <c r="J36" i="14"/>
  <c r="B37" i="14"/>
  <c r="B38" i="14"/>
  <c r="C38" i="14"/>
  <c r="F38" i="14"/>
  <c r="G38" i="14"/>
  <c r="H38" i="14"/>
  <c r="I38" i="14"/>
  <c r="J38" i="14"/>
  <c r="B39" i="14"/>
  <c r="B41" i="14"/>
  <c r="C41" i="14"/>
  <c r="F41" i="14"/>
  <c r="G41" i="14"/>
  <c r="H41" i="14"/>
  <c r="I41" i="14"/>
  <c r="J41" i="14"/>
  <c r="B42" i="14"/>
  <c r="C42" i="14"/>
  <c r="F42" i="14"/>
  <c r="G42" i="14"/>
  <c r="H42" i="14"/>
  <c r="I42" i="14"/>
  <c r="J42" i="14"/>
  <c r="B43" i="14"/>
  <c r="C43" i="14"/>
  <c r="F43" i="14"/>
  <c r="G43" i="14"/>
  <c r="H43" i="14"/>
  <c r="I43" i="14"/>
  <c r="J43" i="14"/>
  <c r="B44" i="14"/>
  <c r="C44" i="14"/>
  <c r="F44" i="14"/>
  <c r="G44" i="14"/>
  <c r="H44" i="14"/>
  <c r="I44" i="14"/>
  <c r="J44" i="14"/>
  <c r="B45" i="14"/>
  <c r="C45" i="14"/>
  <c r="J45" i="14"/>
  <c r="B46" i="14"/>
  <c r="C46" i="14"/>
  <c r="F46" i="14"/>
  <c r="G46" i="14"/>
  <c r="H46" i="14"/>
  <c r="I46" i="14"/>
  <c r="J46" i="14"/>
  <c r="B47" i="14"/>
  <c r="B49" i="14"/>
  <c r="C49" i="14"/>
  <c r="F49" i="14"/>
  <c r="G49" i="14"/>
  <c r="H49" i="14"/>
  <c r="I49" i="14"/>
  <c r="J49" i="14"/>
  <c r="B50" i="14"/>
  <c r="C50" i="14"/>
  <c r="F50" i="14"/>
  <c r="G50" i="14"/>
  <c r="H50" i="14"/>
  <c r="I50" i="14"/>
  <c r="J50" i="14"/>
  <c r="B51" i="14"/>
  <c r="C51" i="14"/>
  <c r="F51" i="14"/>
  <c r="G51" i="14"/>
  <c r="H51" i="14"/>
  <c r="I51" i="14"/>
  <c r="J51" i="14"/>
  <c r="B52" i="14"/>
  <c r="C52" i="14"/>
  <c r="F52" i="14"/>
  <c r="G52" i="14"/>
  <c r="H52" i="14"/>
  <c r="I52" i="14"/>
  <c r="J52" i="14"/>
  <c r="B53" i="14"/>
  <c r="C53" i="14"/>
  <c r="F53" i="14"/>
  <c r="G53" i="14"/>
  <c r="H53" i="14"/>
  <c r="I53" i="14"/>
  <c r="J53" i="14"/>
  <c r="B54" i="14"/>
  <c r="B56" i="14"/>
  <c r="G56" i="14"/>
  <c r="H56" i="14"/>
  <c r="D81" i="2"/>
  <c r="D35" i="19"/>
  <c r="D47" i="14" s="1"/>
  <c r="E29" i="2"/>
  <c r="E27" i="14" s="1"/>
  <c r="E25" i="14"/>
  <c r="H32" i="14"/>
  <c r="J39" i="14"/>
  <c r="G37" i="14"/>
  <c r="G32" i="14"/>
  <c r="C26" i="14"/>
  <c r="H37" i="14"/>
  <c r="E35" i="19"/>
  <c r="E47" i="14" s="1"/>
  <c r="J111" i="10"/>
  <c r="I80" i="2"/>
  <c r="I25" i="14"/>
  <c r="I29" i="2"/>
  <c r="I27" i="14" s="1"/>
  <c r="D80" i="2"/>
  <c r="D25" i="14"/>
  <c r="D29" i="2"/>
  <c r="D27" i="14" s="1"/>
  <c r="J32" i="14"/>
  <c r="G39" i="14"/>
  <c r="J37" i="14"/>
  <c r="H39" i="14"/>
  <c r="I32" i="14"/>
  <c r="I39" i="14"/>
  <c r="I37" i="14"/>
  <c r="G26" i="14"/>
  <c r="E81" i="2"/>
  <c r="J26" i="14"/>
  <c r="H81" i="2"/>
  <c r="H29" i="2"/>
  <c r="H27" i="14" s="1"/>
  <c r="Y110" i="10" l="1"/>
  <c r="G81" i="2"/>
  <c r="H98" i="10"/>
  <c r="G86" i="10"/>
  <c r="I81" i="2"/>
  <c r="F28" i="14"/>
  <c r="G45" i="14"/>
  <c r="G28" i="14"/>
  <c r="F45" i="14"/>
  <c r="Y109" i="10"/>
  <c r="F29" i="14"/>
  <c r="I45" i="14"/>
  <c r="H45" i="14"/>
  <c r="J81" i="2"/>
  <c r="G29" i="14"/>
  <c r="Q112" i="10"/>
  <c r="G112" i="10"/>
  <c r="V112" i="10"/>
  <c r="L112" i="10"/>
  <c r="F70" i="2"/>
  <c r="F27" i="14"/>
  <c r="C32" i="14" l="1"/>
  <c r="E32" i="14"/>
  <c r="E75" i="2"/>
  <c r="D32" i="14"/>
  <c r="D75" i="2"/>
  <c r="F75" i="2"/>
  <c r="F32" i="14"/>
  <c r="C78" i="2" l="1"/>
  <c r="C39" i="14" s="1"/>
  <c r="C37" i="14"/>
  <c r="D78" i="2"/>
  <c r="D39" i="14" s="1"/>
  <c r="D37" i="14"/>
  <c r="F78" i="2"/>
  <c r="F39" i="14" s="1"/>
  <c r="F37" i="14"/>
  <c r="E78" i="2"/>
  <c r="E39" i="14" s="1"/>
  <c r="E37" i="14"/>
</calcChain>
</file>

<file path=xl/sharedStrings.xml><?xml version="1.0" encoding="utf-8"?>
<sst xmlns="http://schemas.openxmlformats.org/spreadsheetml/2006/main" count="728" uniqueCount="338">
  <si>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</si>
  <si>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</si>
  <si>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</si>
  <si>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</si>
  <si>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</si>
  <si>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</si>
  <si>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</si>
  <si>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</si>
  <si>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</si>
  <si>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</si>
  <si>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</si>
  <si>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</si>
  <si>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</si>
  <si>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</si>
  <si>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</si>
  <si>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</si>
  <si>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</si>
  <si>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</si>
  <si>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</si>
  <si>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</si>
  <si>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</si>
  <si>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</si>
  <si>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</si>
  <si>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</si>
  <si>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</si>
  <si>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</si>
  <si>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</si>
  <si>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</si>
  <si>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</si>
  <si>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</si>
  <si>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</si>
  <si>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</si>
  <si>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</si>
  <si>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</si>
  <si>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</si>
  <si>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</si>
  <si>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</si>
  <si>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</si>
  <si>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</si>
  <si>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</si>
  <si>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</si>
  <si>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</si>
  <si>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</si>
  <si>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</si>
  <si>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</si>
  <si>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</si>
  <si>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</si>
  <si>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</si>
  <si>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</si>
  <si>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</si>
  <si>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</si>
  <si>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</si>
  <si>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</si>
  <si>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</si>
  <si>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</si>
  <si>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</si>
  <si>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</si>
  <si>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</si>
  <si>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</si>
  <si>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</si>
  <si>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</si>
  <si>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</si>
  <si>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</si>
  <si>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</si>
  <si>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</si>
  <si>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</si>
  <si>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</si>
  <si>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</si>
  <si>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</si>
  <si>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</si>
  <si>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</si>
  <si>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</si>
  <si>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</si>
  <si>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</si>
  <si>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</si>
  <si>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</si>
  <si>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</si>
  <si>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</si>
  <si>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</si>
  <si>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</si>
  <si>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</si>
  <si>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</si>
  <si>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</si>
  <si>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</si>
  <si>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</si>
  <si>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</si>
  <si>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</si>
  <si>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</si>
  <si>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</si>
  <si>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</si>
  <si>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</si>
  <si>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</si>
  <si>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</si>
  <si>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</si>
  <si>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</si>
  <si>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</si>
  <si>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</si>
  <si>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</si>
  <si>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</si>
  <si>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</si>
  <si>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</si>
  <si>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</si>
  <si>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</si>
  <si>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</si>
  <si>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</si>
  <si>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</si>
  <si>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______________________________________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</si>
  <si>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</si>
  <si>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</si>
  <si>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</si>
  <si>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</si>
  <si>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</si>
  <si>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</si>
  <si>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</si>
  <si>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</si>
  <si>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</si>
  <si>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</si>
  <si>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</si>
  <si>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</si>
  <si>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</si>
  <si>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</si>
  <si>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</si>
  <si>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</si>
  <si>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</si>
  <si>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</si>
  <si>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</si>
  <si>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</si>
  <si>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</si>
  <si>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</si>
  <si>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</si>
  <si>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</si>
  <si>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</si>
  <si>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</si>
  <si>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</si>
  <si>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</si>
  <si>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</si>
  <si>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</si>
  <si>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</si>
  <si>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</si>
  <si>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</si>
  <si>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</si>
  <si>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</si>
  <si>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</si>
  <si>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</si>
  <si>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</si>
  <si>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</si>
  <si>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</si>
  <si>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</si>
  <si>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</si>
  <si>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</si>
  <si>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</si>
  <si>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</si>
  <si>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</si>
  <si>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</si>
  <si>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</si>
  <si>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</si>
  <si>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</si>
  <si>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</si>
  <si>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</si>
  <si>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</si>
  <si>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</si>
  <si>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</si>
  <si>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</si>
  <si>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</si>
  <si>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</si>
  <si>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</si>
  <si>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</si>
  <si>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</si>
  <si>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</si>
  <si>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</si>
  <si>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</si>
  <si>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</si>
  <si>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</si>
  <si>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</si>
  <si>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</si>
  <si>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</si>
  <si>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</si>
  <si>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</si>
  <si>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</si>
  <si>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</si>
  <si>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</si>
  <si>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</si>
  <si>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</si>
  <si>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</si>
  <si>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</si>
  <si>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</si>
  <si>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</si>
  <si>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</si>
  <si>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</si>
  <si>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</si>
  <si>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</si>
  <si>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</si>
  <si>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</si>
  <si>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</si>
  <si>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</si>
  <si>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</si>
  <si>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</si>
  <si>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</si>
  <si>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</si>
  <si>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</si>
  <si>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</si>
  <si>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(підпис)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</si>
  <si>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</si>
  <si>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</si>
  <si>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</si>
  <si>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</si>
  <si>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</si>
  <si>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</si>
  <si>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</si>
  <si>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</si>
  <si>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</si>
  <si>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</si>
  <si>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</si>
  <si>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</si>
  <si>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</si>
  <si>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</si>
  <si>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</si>
  <si>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</si>
  <si>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</si>
  <si>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</si>
  <si>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</si>
  <si>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</si>
  <si>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</si>
  <si>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</si>
  <si>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</si>
  <si>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</si>
  <si>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</si>
  <si>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</si>
  <si>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</si>
  <si>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</si>
  <si>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</si>
  <si>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</si>
  <si>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</si>
  <si>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</si>
  <si>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</si>
  <si>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</si>
  <si>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</si>
  <si>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</si>
  <si>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</si>
  <si>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</si>
  <si>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</si>
  <si>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</si>
  <si>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</si>
  <si>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</si>
  <si>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Заборгованість за кредитами на початок _______року</t>
  </si>
  <si>
    <t>у тому числі за їх видами</t>
  </si>
  <si>
    <t xml:space="preserve">I </t>
  </si>
  <si>
    <t>II</t>
  </si>
  <si>
    <t>III</t>
  </si>
  <si>
    <t>IV</t>
  </si>
  <si>
    <t>I</t>
  </si>
  <si>
    <t>ФІНАНСОВИЙ ПЛАН КОМУНАЛЬНОГО ПІДПРИЄМСТВА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</si>
  <si>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</si>
  <si>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</si>
  <si>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</si>
  <si>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</si>
  <si>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</si>
  <si>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</si>
  <si>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</si>
  <si>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</si>
  <si>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</si>
  <si>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</si>
  <si>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</si>
  <si>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</si>
  <si>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</si>
  <si>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</si>
  <si>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</si>
  <si>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</si>
  <si>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</si>
  <si>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</si>
  <si>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</si>
  <si>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</si>
  <si>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</si>
  <si>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</si>
  <si>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</si>
  <si>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</si>
  <si>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</si>
  <si>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</si>
  <si>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</si>
  <si>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</si>
  <si>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</si>
  <si>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 xml:space="preserve">Зокрема за кварталами </t>
  </si>
  <si>
    <t>Плановий рік до прогнозу на поточний рік, %</t>
  </si>
  <si>
    <t>Плановий рік до факту минулого року, %</t>
  </si>
  <si>
    <t>КП "Черкаські ринки" ЧМР"</t>
  </si>
  <si>
    <t>НА 2016 рік</t>
  </si>
  <si>
    <t>від пайової участі</t>
  </si>
  <si>
    <t>1070/1</t>
  </si>
  <si>
    <t>1070/2</t>
  </si>
  <si>
    <t xml:space="preserve">від безоплатно отриманих активів </t>
  </si>
  <si>
    <t>витрати на вивіз ТПВ</t>
  </si>
  <si>
    <t>інші операційні витрати (пайова участь )</t>
  </si>
  <si>
    <t>інші адміністративні витрати (земельний податок)</t>
  </si>
  <si>
    <t>Інші фінансові доходи (% банку)</t>
  </si>
  <si>
    <r>
      <t xml:space="preserve">Керівник </t>
    </r>
    <r>
      <rPr>
        <sz val="14"/>
        <rFont val="Times New Roman"/>
        <family val="1"/>
        <charset val="204"/>
      </rPr>
      <t xml:space="preserve"> директор</t>
    </r>
  </si>
  <si>
    <r>
      <t xml:space="preserve">Керівник </t>
    </r>
    <r>
      <rPr>
        <sz val="14"/>
        <rFont val="Times New Roman"/>
        <family val="1"/>
        <charset val="204"/>
      </rPr>
      <t>Директор</t>
    </r>
  </si>
  <si>
    <t>КП "Черкаські ринки"ЧМР"</t>
  </si>
  <si>
    <t xml:space="preserve">Інші надходження (% банка) </t>
  </si>
  <si>
    <t xml:space="preserve">Фінансові витрати </t>
  </si>
  <si>
    <t>Інші витрати (послуги банку), у тому числі:</t>
  </si>
  <si>
    <r>
      <t xml:space="preserve">Керівник </t>
    </r>
    <r>
      <rPr>
        <sz val="14"/>
        <rFont val="Times New Roman"/>
        <family val="1"/>
        <charset val="204"/>
      </rPr>
      <t xml:space="preserve"> Директор</t>
    </r>
  </si>
  <si>
    <t>Плановий2016 рік</t>
  </si>
  <si>
    <t>Внески в статутний фонд підприємства</t>
  </si>
  <si>
    <r>
      <t>Керівник</t>
    </r>
    <r>
      <rPr>
        <sz val="14"/>
        <rFont val="Times New Roman"/>
        <family val="1"/>
        <charset val="204"/>
      </rPr>
      <t xml:space="preserve">                        Директор</t>
    </r>
  </si>
  <si>
    <t xml:space="preserve"> інші доходи від безоплатно отриманих активів </t>
  </si>
  <si>
    <t>Додаток</t>
  </si>
  <si>
    <t>ЗАТВЕРДЖЕНО</t>
  </si>
  <si>
    <t>рішення виконавчого комітету</t>
  </si>
  <si>
    <t>Черкаської міської ради</t>
  </si>
  <si>
    <t>Інші вирахування з доходу</t>
  </si>
  <si>
    <t>1070/3</t>
  </si>
  <si>
    <t>Відшкодування за спожиту електроенергію</t>
  </si>
  <si>
    <t xml:space="preserve">витрати на електроенергію </t>
  </si>
  <si>
    <t>інші платежі (пайова участь)</t>
  </si>
  <si>
    <t>місцеві податки та збори (земельний податок, оренда)</t>
  </si>
  <si>
    <t>Кібало Т.М.</t>
  </si>
  <si>
    <t>Т.М.Кібало</t>
  </si>
  <si>
    <t xml:space="preserve">                 Т.М.Кібало </t>
  </si>
  <si>
    <t>придбання (виготовлення) інших необоротних матеріальних активів капітальний ремонт</t>
  </si>
  <si>
    <t>Фінансовий план поточного року</t>
  </si>
  <si>
    <t>Факт минулого  року</t>
  </si>
  <si>
    <t>Прогноз на поточний рік</t>
  </si>
  <si>
    <t>Фактичний показник за минулий рік</t>
  </si>
  <si>
    <t>Плановий показник поточного року</t>
  </si>
  <si>
    <t>Фактичний показник поточного   року за останній звітний період</t>
  </si>
  <si>
    <t>Плановий 2019 рік (усього)</t>
  </si>
  <si>
    <t>Прогноз на поточний  рік</t>
  </si>
  <si>
    <t>Факт минулого року</t>
  </si>
  <si>
    <t>Фінансовий план поточного  року</t>
  </si>
  <si>
    <t>План поточного року</t>
  </si>
  <si>
    <t xml:space="preserve">Плановий 2020рік </t>
  </si>
  <si>
    <t>Плановий 2020 рік (усього)</t>
  </si>
  <si>
    <t>Плановий 2020 рік</t>
  </si>
  <si>
    <t>до фінансового плану на 2020 рік</t>
  </si>
  <si>
    <t>Плановий 2020рік</t>
  </si>
  <si>
    <t>0</t>
  </si>
  <si>
    <r>
      <t xml:space="preserve">Керівник </t>
    </r>
    <r>
      <rPr>
        <sz val="16"/>
        <rFont val="Times New Roman"/>
        <family val="1"/>
        <charset val="204"/>
      </rPr>
      <t xml:space="preserve"> Директор </t>
    </r>
  </si>
  <si>
    <t>податок на доходи фізичних осіб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</si>
</sst>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dd\.mm\.yyyy;@"/>
  </numFmts>
  <fonts count="7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color indexed="9"/>
      <name val="Times New Roman"/>
      <family val="1"/>
      <charset val="204"/>
    </font>
    <font>
      <i/>
      <sz val="16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5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2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8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64" fillId="0" borderId="0" applyFont="0" applyFill="0" applyBorder="0" applyAlignment="0" applyProtection="0"/>
    <xf numFmtId="175" fontId="6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7" fontId="66" fillId="22" borderId="12" applyFill="0" applyBorder="0">
      <alignment horizontal="center" vertical="center" wrapText="1"/>
      <protection locked="0"/>
    </xf>
    <xf numFmtId="172" fontId="67" fillId="0" borderId="0">
      <alignment wrapText="1"/>
    </xf>
    <xf numFmtId="172" fontId="34" fillId="0" borderId="0">
      <alignment wrapText="1"/>
    </xf>
  </cellStyleXfs>
  <cellXfs count="33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1" fontId="5" fillId="0" borderId="0" xfId="248" applyNumberFormat="1" applyFont="1" applyFill="1" applyBorder="1" applyAlignment="1">
      <alignment horizontal="center" vertical="center" wrapText="1"/>
    </xf>
    <xf numFmtId="171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left" vertical="center" wrapText="1"/>
    </xf>
    <xf numFmtId="0" fontId="4" fillId="26" borderId="3" xfId="248" applyFont="1" applyFill="1" applyBorder="1" applyAlignment="1">
      <alignment horizontal="center" vertical="center" wrapText="1"/>
    </xf>
    <xf numFmtId="0" fontId="4" fillId="26" borderId="0" xfId="248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3" xfId="0" quotePrefix="1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9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 shrinkToFit="1"/>
    </xf>
    <xf numFmtId="171" fontId="4" fillId="26" borderId="3" xfId="0" quotePrefix="1" applyNumberFormat="1" applyFont="1" applyFill="1" applyBorder="1" applyAlignment="1">
      <alignment horizontal="center" vertical="center" wrapText="1"/>
    </xf>
    <xf numFmtId="171" fontId="4" fillId="26" borderId="3" xfId="0" applyNumberFormat="1" applyFont="1" applyFill="1" applyBorder="1" applyAlignment="1">
      <alignment horizontal="center" vertical="center" wrapText="1"/>
    </xf>
    <xf numFmtId="171" fontId="4" fillId="0" borderId="3" xfId="248" applyNumberFormat="1" applyFont="1" applyFill="1" applyBorder="1" applyAlignment="1">
      <alignment horizontal="center" vertical="center" wrapText="1"/>
    </xf>
    <xf numFmtId="171" fontId="4" fillId="26" borderId="3" xfId="248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71" fontId="4" fillId="0" borderId="3" xfId="0" quotePrefix="1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center" vertical="center"/>
    </xf>
    <xf numFmtId="4" fontId="5" fillId="0" borderId="3" xfId="211" applyNumberFormat="1" applyFont="1" applyFill="1" applyBorder="1" applyAlignment="1">
      <alignment horizontal="center" vertical="center" wrapText="1"/>
    </xf>
    <xf numFmtId="171" fontId="5" fillId="0" borderId="3" xfId="248" applyNumberFormat="1" applyFont="1" applyFill="1" applyBorder="1" applyAlignment="1">
      <alignment horizontal="center" vertical="center" wrapText="1"/>
    </xf>
    <xf numFmtId="171" fontId="6" fillId="0" borderId="3" xfId="248" applyNumberFormat="1" applyFont="1" applyFill="1" applyBorder="1" applyAlignment="1">
      <alignment horizontal="center" vertical="center" wrapText="1"/>
    </xf>
    <xf numFmtId="171" fontId="5" fillId="0" borderId="3" xfId="248" quotePrefix="1" applyNumberFormat="1" applyFont="1" applyFill="1" applyBorder="1" applyAlignment="1">
      <alignment horizontal="center" vertical="center" wrapText="1"/>
    </xf>
    <xf numFmtId="171" fontId="9" fillId="0" borderId="3" xfId="0" applyNumberFormat="1" applyFont="1" applyFill="1" applyBorder="1" applyAlignment="1">
      <alignment horizontal="center" vertical="center" wrapText="1"/>
    </xf>
    <xf numFmtId="171" fontId="6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4" fontId="6" fillId="0" borderId="3" xfId="248" applyNumberFormat="1" applyFont="1" applyFill="1" applyBorder="1" applyAlignment="1">
      <alignment horizontal="center" vertical="center" wrapText="1"/>
    </xf>
    <xf numFmtId="171" fontId="5" fillId="22" borderId="3" xfId="0" applyNumberFormat="1" applyFont="1" applyFill="1" applyBorder="1" applyAlignment="1">
      <alignment horizontal="center" vertical="center" wrapText="1"/>
    </xf>
    <xf numFmtId="4" fontId="5" fillId="0" borderId="3" xfId="248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5" fillId="0" borderId="19" xfId="0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5" fillId="0" borderId="17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9" fillId="0" borderId="20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5" fillId="0" borderId="20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/>
    </xf>
    <xf numFmtId="0" fontId="68" fillId="0" borderId="3" xfId="0" applyFont="1" applyBorder="1" applyAlignment="1">
      <alignment horizontal="justify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 shrinkToFi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171" fontId="70" fillId="0" borderId="3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171" fontId="69" fillId="0" borderId="3" xfId="0" applyNumberFormat="1" applyFont="1" applyFill="1" applyBorder="1" applyAlignment="1">
      <alignment horizontal="center" vertical="center" wrapText="1"/>
    </xf>
    <xf numFmtId="3" fontId="69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left" vertical="center" wrapText="1"/>
    </xf>
    <xf numFmtId="170" fontId="72" fillId="0" borderId="3" xfId="0" applyNumberFormat="1" applyFont="1" applyBorder="1" applyAlignment="1">
      <alignment vertical="center"/>
    </xf>
    <xf numFmtId="0" fontId="4" fillId="29" borderId="3" xfId="0" applyFont="1" applyFill="1" applyBorder="1" applyAlignment="1">
      <alignment horizontal="left" vertical="center" wrapText="1"/>
    </xf>
    <xf numFmtId="0" fontId="4" fillId="29" borderId="3" xfId="0" quotePrefix="1" applyFont="1" applyFill="1" applyBorder="1" applyAlignment="1">
      <alignment horizontal="center" vertical="center"/>
    </xf>
    <xf numFmtId="171" fontId="4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vertical="center"/>
    </xf>
    <xf numFmtId="0" fontId="4" fillId="30" borderId="3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center" vertical="center"/>
    </xf>
    <xf numFmtId="171" fontId="4" fillId="30" borderId="3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/>
    </xf>
    <xf numFmtId="0" fontId="4" fillId="31" borderId="3" xfId="0" applyFont="1" applyFill="1" applyBorder="1" applyAlignment="1">
      <alignment horizontal="left" vertical="center" wrapText="1"/>
    </xf>
    <xf numFmtId="171" fontId="4" fillId="31" borderId="3" xfId="0" applyNumberFormat="1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vertical="center"/>
    </xf>
    <xf numFmtId="0" fontId="4" fillId="31" borderId="3" xfId="0" quotePrefix="1" applyFont="1" applyFill="1" applyBorder="1" applyAlignment="1">
      <alignment horizontal="center" vertical="center"/>
    </xf>
    <xf numFmtId="4" fontId="4" fillId="31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1" fontId="73" fillId="26" borderId="3" xfId="0" quotePrefix="1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5" fillId="0" borderId="3" xfId="248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74" fillId="0" borderId="20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4" fillId="0" borderId="25" xfId="0" applyFont="1" applyFill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26" xfId="0" applyFont="1" applyBorder="1" applyAlignment="1">
      <alignment vertical="center" wrapText="1"/>
    </xf>
    <xf numFmtId="0" fontId="76" fillId="0" borderId="15" xfId="0" applyFont="1" applyBorder="1" applyAlignment="1">
      <alignment vertical="center" wrapText="1"/>
    </xf>
    <xf numFmtId="0" fontId="76" fillId="0" borderId="14" xfId="0" applyFont="1" applyBorder="1" applyAlignment="1">
      <alignment vertical="center" wrapText="1"/>
    </xf>
    <xf numFmtId="0" fontId="74" fillId="0" borderId="17" xfId="0" applyFont="1" applyFill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0" fontId="76" fillId="0" borderId="17" xfId="0" applyFont="1" applyBorder="1" applyAlignment="1">
      <alignment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3" fontId="74" fillId="0" borderId="3" xfId="0" applyNumberFormat="1" applyFont="1" applyFill="1" applyBorder="1" applyAlignment="1">
      <alignment horizontal="center" vertical="center" wrapText="1"/>
    </xf>
    <xf numFmtId="2" fontId="74" fillId="0" borderId="3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center" vertical="center" wrapText="1"/>
    </xf>
    <xf numFmtId="171" fontId="74" fillId="0" borderId="3" xfId="0" applyNumberFormat="1" applyFont="1" applyFill="1" applyBorder="1" applyAlignment="1">
      <alignment horizontal="center" vertical="center" wrapText="1"/>
    </xf>
    <xf numFmtId="4" fontId="74" fillId="0" borderId="3" xfId="0" applyNumberFormat="1" applyFont="1" applyFill="1" applyBorder="1" applyAlignment="1">
      <alignment horizontal="center" vertical="center" wrapText="1"/>
    </xf>
    <xf numFmtId="171" fontId="74" fillId="0" borderId="3" xfId="0" applyNumberFormat="1" applyFont="1" applyFill="1" applyBorder="1" applyAlignment="1">
      <alignment horizontal="center" vertical="center"/>
    </xf>
    <xf numFmtId="49" fontId="74" fillId="0" borderId="20" xfId="0" applyNumberFormat="1" applyFont="1" applyFill="1" applyBorder="1" applyAlignment="1">
      <alignment vertical="center" wrapText="1"/>
    </xf>
    <xf numFmtId="49" fontId="74" fillId="0" borderId="15" xfId="0" applyNumberFormat="1" applyFont="1" applyFill="1" applyBorder="1" applyAlignment="1">
      <alignment vertical="center" wrapText="1"/>
    </xf>
    <xf numFmtId="3" fontId="74" fillId="0" borderId="3" xfId="0" applyNumberFormat="1" applyFont="1" applyFill="1" applyBorder="1" applyAlignment="1">
      <alignment horizontal="left" vertical="center" wrapText="1"/>
    </xf>
    <xf numFmtId="3" fontId="74" fillId="0" borderId="20" xfId="0" applyNumberFormat="1" applyFont="1" applyFill="1" applyBorder="1" applyAlignment="1">
      <alignment vertical="center" wrapText="1"/>
    </xf>
    <xf numFmtId="3" fontId="74" fillId="0" borderId="15" xfId="0" applyNumberFormat="1" applyFont="1" applyFill="1" applyBorder="1" applyAlignment="1">
      <alignment vertical="center" wrapText="1"/>
    </xf>
    <xf numFmtId="0" fontId="74" fillId="0" borderId="3" xfId="0" applyFont="1" applyFill="1" applyBorder="1" applyAlignment="1">
      <alignment horizontal="left" vertical="center" wrapText="1"/>
    </xf>
    <xf numFmtId="170" fontId="77" fillId="0" borderId="3" xfId="0" applyNumberFormat="1" applyFont="1" applyFill="1" applyBorder="1" applyAlignment="1">
      <alignment horizontal="center" vertical="center" wrapText="1"/>
    </xf>
    <xf numFmtId="170" fontId="74" fillId="0" borderId="3" xfId="0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4" fillId="0" borderId="21" xfId="0" applyFont="1" applyFill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19" xfId="0" applyFont="1" applyFill="1" applyBorder="1" applyAlignment="1">
      <alignment vertical="center"/>
    </xf>
    <xf numFmtId="0" fontId="76" fillId="0" borderId="21" xfId="0" applyFont="1" applyBorder="1" applyAlignment="1">
      <alignment vertical="center" wrapText="1"/>
    </xf>
    <xf numFmtId="0" fontId="74" fillId="0" borderId="23" xfId="0" applyFont="1" applyFill="1" applyBorder="1" applyAlignment="1">
      <alignment vertical="center" wrapText="1"/>
    </xf>
    <xf numFmtId="0" fontId="74" fillId="0" borderId="25" xfId="0" applyFont="1" applyFill="1" applyBorder="1" applyAlignment="1">
      <alignment vertical="center"/>
    </xf>
    <xf numFmtId="0" fontId="74" fillId="0" borderId="18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6" fillId="0" borderId="25" xfId="0" applyFont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74" fillId="0" borderId="26" xfId="0" applyFont="1" applyFill="1" applyBorder="1" applyAlignment="1">
      <alignment vertical="center" wrapText="1"/>
    </xf>
    <xf numFmtId="0" fontId="74" fillId="0" borderId="17" xfId="0" applyFont="1" applyFill="1" applyBorder="1" applyAlignment="1">
      <alignment vertical="center"/>
    </xf>
    <xf numFmtId="0" fontId="74" fillId="0" borderId="24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vertical="center" wrapText="1"/>
    </xf>
    <xf numFmtId="0" fontId="76" fillId="0" borderId="15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49" fontId="74" fillId="0" borderId="0" xfId="0" applyNumberFormat="1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74" fillId="0" borderId="0" xfId="0" quotePrefix="1" applyFont="1" applyFill="1" applyBorder="1" applyAlignment="1">
      <alignment horizontal="center" vertical="center"/>
    </xf>
    <xf numFmtId="171" fontId="74" fillId="0" borderId="0" xfId="0" applyNumberFormat="1" applyFont="1" applyFill="1" applyBorder="1" applyAlignment="1">
      <alignment vertical="center" wrapText="1"/>
    </xf>
    <xf numFmtId="171" fontId="74" fillId="0" borderId="0" xfId="0" quotePrefix="1" applyNumberFormat="1" applyFont="1" applyFill="1" applyBorder="1" applyAlignment="1">
      <alignment vertical="center" wrapText="1"/>
    </xf>
    <xf numFmtId="171" fontId="78" fillId="0" borderId="0" xfId="0" applyNumberFormat="1" applyFont="1" applyFill="1" applyBorder="1" applyAlignment="1">
      <alignment vertical="center"/>
    </xf>
    <xf numFmtId="0" fontId="74" fillId="0" borderId="0" xfId="0" applyFont="1" applyFill="1" applyAlignment="1">
      <alignment horizontal="left" vertical="center"/>
    </xf>
    <xf numFmtId="170" fontId="4" fillId="0" borderId="3" xfId="0" applyNumberFormat="1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19" xfId="248" applyFont="1" applyFill="1" applyBorder="1" applyAlignment="1">
      <alignment horizontal="center" vertical="center" wrapText="1"/>
    </xf>
    <xf numFmtId="0" fontId="4" fillId="0" borderId="3" xfId="248" applyFont="1" applyFill="1" applyBorder="1" applyAlignment="1">
      <alignment horizontal="left" vertical="center" wrapText="1"/>
    </xf>
    <xf numFmtId="171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7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0" fillId="0" borderId="2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49" fontId="74" fillId="0" borderId="20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V228"/>
  <sheetViews>
    <sheetView view="pageBreakPreview" topLeftCell="A45" zoomScale="60" zoomScaleNormal="60" workbookViewId="0">
      <selection activeCell="C41" sqref="C41"/>
    </sheetView>
  </sheetViews>
  <sheetFormatPr defaultRowHeight="18.75"/>
  <cols>
    <col min="1" max="1" width="58.28515625" style="3" customWidth="1"/>
    <col min="2" max="2" width="9.7109375" style="27" customWidth="1"/>
    <col min="3" max="3" width="13.42578125" style="27" customWidth="1"/>
    <col min="4" max="4" width="16.140625" style="27" customWidth="1"/>
    <col min="5" max="5" width="14.42578125" style="27" customWidth="1"/>
    <col min="6" max="6" width="13.28515625" style="3" customWidth="1"/>
    <col min="7" max="7" width="11.140625" style="3" customWidth="1"/>
    <col min="8" max="8" width="12.85546875" style="3" customWidth="1"/>
    <col min="9" max="9" width="13.7109375" style="3" customWidth="1"/>
    <col min="10" max="10" width="11.8554687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2" spans="1:256">
      <c r="G2" s="3" t="s">
        <v>305</v>
      </c>
    </row>
    <row r="3" spans="1:256">
      <c r="G3" s="3" t="s">
        <v>306</v>
      </c>
    </row>
    <row r="4" spans="1:256">
      <c r="G4" s="3" t="s">
        <v>307</v>
      </c>
    </row>
    <row r="5" spans="1:256">
      <c r="G5" s="3" t="s">
        <v>308</v>
      </c>
    </row>
    <row r="11" spans="1:256">
      <c r="A11" s="311" t="s">
        <v>251</v>
      </c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256">
      <c r="A12" s="311" t="s">
        <v>284</v>
      </c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256" hidden="1">
      <c r="A13" s="311" t="s">
        <v>285</v>
      </c>
      <c r="B13" s="311"/>
      <c r="C13" s="311"/>
      <c r="D13" s="311"/>
      <c r="E13" s="311"/>
      <c r="F13" s="311"/>
      <c r="G13" s="311"/>
      <c r="H13" s="311"/>
      <c r="I13" s="311"/>
      <c r="J13" s="311"/>
    </row>
    <row r="14" spans="1:256" hidden="1">
      <c r="B14" s="3"/>
      <c r="C14" s="3"/>
      <c r="D14" s="3"/>
      <c r="E14" s="3"/>
      <c r="M14" s="3" t="s">
        <v>305</v>
      </c>
      <c r="Q14" s="3" t="s">
        <v>305</v>
      </c>
      <c r="U14" s="3" t="s">
        <v>305</v>
      </c>
      <c r="Y14" s="3" t="s">
        <v>305</v>
      </c>
      <c r="AC14" s="3" t="s">
        <v>305</v>
      </c>
      <c r="AG14" s="3" t="s">
        <v>305</v>
      </c>
      <c r="AK14" s="3" t="s">
        <v>305</v>
      </c>
      <c r="AO14" s="3" t="s">
        <v>305</v>
      </c>
      <c r="AS14" s="3" t="s">
        <v>305</v>
      </c>
      <c r="AW14" s="3" t="s">
        <v>305</v>
      </c>
      <c r="BA14" s="3" t="s">
        <v>305</v>
      </c>
      <c r="BE14" s="3" t="s">
        <v>305</v>
      </c>
      <c r="BI14" s="3" t="s">
        <v>305</v>
      </c>
      <c r="BM14" s="3" t="s">
        <v>305</v>
      </c>
      <c r="BQ14" s="3" t="s">
        <v>305</v>
      </c>
      <c r="BU14" s="3" t="s">
        <v>305</v>
      </c>
      <c r="BY14" s="3" t="s">
        <v>305</v>
      </c>
      <c r="CC14" s="3" t="s">
        <v>305</v>
      </c>
      <c r="CG14" s="3" t="s">
        <v>305</v>
      </c>
      <c r="CK14" s="3" t="s">
        <v>305</v>
      </c>
      <c r="CO14" s="3" t="s">
        <v>305</v>
      </c>
      <c r="CS14" s="3" t="s">
        <v>305</v>
      </c>
      <c r="CW14" s="3" t="s">
        <v>305</v>
      </c>
      <c r="DA14" s="3" t="s">
        <v>305</v>
      </c>
      <c r="DE14" s="3" t="s">
        <v>305</v>
      </c>
      <c r="DI14" s="3" t="s">
        <v>305</v>
      </c>
      <c r="DM14" s="3" t="s">
        <v>305</v>
      </c>
      <c r="DQ14" s="3" t="s">
        <v>305</v>
      </c>
      <c r="DU14" s="3" t="s">
        <v>305</v>
      </c>
      <c r="DY14" s="3" t="s">
        <v>305</v>
      </c>
      <c r="EC14" s="3" t="s">
        <v>305</v>
      </c>
      <c r="EG14" s="3" t="s">
        <v>305</v>
      </c>
      <c r="EK14" s="3" t="s">
        <v>305</v>
      </c>
      <c r="EO14" s="3" t="s">
        <v>305</v>
      </c>
      <c r="ES14" s="3" t="s">
        <v>305</v>
      </c>
      <c r="EW14" s="3" t="s">
        <v>305</v>
      </c>
      <c r="FA14" s="3" t="s">
        <v>305</v>
      </c>
      <c r="FE14" s="3" t="s">
        <v>305</v>
      </c>
      <c r="FI14" s="3" t="s">
        <v>305</v>
      </c>
      <c r="FM14" s="3" t="s">
        <v>305</v>
      </c>
      <c r="FQ14" s="3" t="s">
        <v>305</v>
      </c>
      <c r="FU14" s="3" t="s">
        <v>305</v>
      </c>
      <c r="FY14" s="3" t="s">
        <v>305</v>
      </c>
      <c r="GC14" s="3" t="s">
        <v>305</v>
      </c>
      <c r="GG14" s="3" t="s">
        <v>305</v>
      </c>
      <c r="GK14" s="3" t="s">
        <v>305</v>
      </c>
      <c r="GO14" s="3" t="s">
        <v>305</v>
      </c>
      <c r="GS14" s="3" t="s">
        <v>305</v>
      </c>
      <c r="GW14" s="3" t="s">
        <v>305</v>
      </c>
      <c r="HA14" s="3" t="s">
        <v>305</v>
      </c>
      <c r="HE14" s="3" t="s">
        <v>305</v>
      </c>
      <c r="HI14" s="3" t="s">
        <v>305</v>
      </c>
      <c r="HM14" s="3" t="s">
        <v>305</v>
      </c>
      <c r="HQ14" s="3" t="s">
        <v>305</v>
      </c>
      <c r="HU14" s="3" t="s">
        <v>305</v>
      </c>
      <c r="HY14" s="3" t="s">
        <v>305</v>
      </c>
      <c r="IC14" s="3" t="s">
        <v>305</v>
      </c>
      <c r="IG14" s="3" t="s">
        <v>305</v>
      </c>
      <c r="IK14" s="3" t="s">
        <v>305</v>
      </c>
      <c r="IO14" s="3" t="s">
        <v>305</v>
      </c>
      <c r="IS14" s="3" t="s">
        <v>305</v>
      </c>
    </row>
    <row r="15" spans="1:256" hidden="1">
      <c r="B15" s="3"/>
      <c r="C15" s="3"/>
      <c r="D15" s="3"/>
      <c r="E15" s="3"/>
      <c r="M15" s="3" t="s">
        <v>306</v>
      </c>
      <c r="Q15" s="3" t="s">
        <v>306</v>
      </c>
      <c r="U15" s="3" t="s">
        <v>306</v>
      </c>
      <c r="Y15" s="3" t="s">
        <v>306</v>
      </c>
      <c r="AC15" s="3" t="s">
        <v>306</v>
      </c>
      <c r="AG15" s="3" t="s">
        <v>306</v>
      </c>
      <c r="AK15" s="3" t="s">
        <v>306</v>
      </c>
      <c r="AO15" s="3" t="s">
        <v>306</v>
      </c>
      <c r="AS15" s="3" t="s">
        <v>306</v>
      </c>
      <c r="AW15" s="3" t="s">
        <v>306</v>
      </c>
      <c r="BA15" s="3" t="s">
        <v>306</v>
      </c>
      <c r="BE15" s="3" t="s">
        <v>306</v>
      </c>
      <c r="BI15" s="3" t="s">
        <v>306</v>
      </c>
      <c r="BM15" s="3" t="s">
        <v>306</v>
      </c>
      <c r="BQ15" s="3" t="s">
        <v>306</v>
      </c>
      <c r="BU15" s="3" t="s">
        <v>306</v>
      </c>
      <c r="BY15" s="3" t="s">
        <v>306</v>
      </c>
      <c r="CC15" s="3" t="s">
        <v>306</v>
      </c>
      <c r="CG15" s="3" t="s">
        <v>306</v>
      </c>
      <c r="CK15" s="3" t="s">
        <v>306</v>
      </c>
      <c r="CO15" s="3" t="s">
        <v>306</v>
      </c>
      <c r="CS15" s="3" t="s">
        <v>306</v>
      </c>
      <c r="CW15" s="3" t="s">
        <v>306</v>
      </c>
      <c r="DA15" s="3" t="s">
        <v>306</v>
      </c>
      <c r="DE15" s="3" t="s">
        <v>306</v>
      </c>
      <c r="DI15" s="3" t="s">
        <v>306</v>
      </c>
      <c r="DM15" s="3" t="s">
        <v>306</v>
      </c>
      <c r="DQ15" s="3" t="s">
        <v>306</v>
      </c>
      <c r="DU15" s="3" t="s">
        <v>306</v>
      </c>
      <c r="DY15" s="3" t="s">
        <v>306</v>
      </c>
      <c r="EC15" s="3" t="s">
        <v>306</v>
      </c>
      <c r="EG15" s="3" t="s">
        <v>306</v>
      </c>
      <c r="EK15" s="3" t="s">
        <v>306</v>
      </c>
      <c r="EO15" s="3" t="s">
        <v>306</v>
      </c>
      <c r="ES15" s="3" t="s">
        <v>306</v>
      </c>
      <c r="EW15" s="3" t="s">
        <v>306</v>
      </c>
      <c r="FA15" s="3" t="s">
        <v>306</v>
      </c>
      <c r="FE15" s="3" t="s">
        <v>306</v>
      </c>
      <c r="FI15" s="3" t="s">
        <v>306</v>
      </c>
      <c r="FM15" s="3" t="s">
        <v>306</v>
      </c>
      <c r="FQ15" s="3" t="s">
        <v>306</v>
      </c>
      <c r="FU15" s="3" t="s">
        <v>306</v>
      </c>
      <c r="FY15" s="3" t="s">
        <v>306</v>
      </c>
      <c r="GC15" s="3" t="s">
        <v>306</v>
      </c>
      <c r="GG15" s="3" t="s">
        <v>306</v>
      </c>
      <c r="GK15" s="3" t="s">
        <v>306</v>
      </c>
      <c r="GO15" s="3" t="s">
        <v>306</v>
      </c>
      <c r="GS15" s="3" t="s">
        <v>306</v>
      </c>
      <c r="GW15" s="3" t="s">
        <v>306</v>
      </c>
      <c r="HA15" s="3" t="s">
        <v>306</v>
      </c>
      <c r="HE15" s="3" t="s">
        <v>306</v>
      </c>
      <c r="HI15" s="3" t="s">
        <v>306</v>
      </c>
      <c r="HM15" s="3" t="s">
        <v>306</v>
      </c>
      <c r="HQ15" s="3" t="s">
        <v>306</v>
      </c>
      <c r="HU15" s="3" t="s">
        <v>306</v>
      </c>
      <c r="HY15" s="3" t="s">
        <v>306</v>
      </c>
      <c r="IC15" s="3" t="s">
        <v>306</v>
      </c>
      <c r="IG15" s="3" t="s">
        <v>306</v>
      </c>
      <c r="IK15" s="3" t="s">
        <v>306</v>
      </c>
      <c r="IO15" s="3" t="s">
        <v>306</v>
      </c>
      <c r="IS15" s="3" t="s">
        <v>306</v>
      </c>
    </row>
    <row r="16" spans="1:256" hidden="1">
      <c r="B16" s="3"/>
      <c r="C16" s="3"/>
      <c r="D16" s="3"/>
      <c r="E16" s="3"/>
      <c r="P16" s="3" t="s">
        <v>307</v>
      </c>
      <c r="T16" s="3" t="s">
        <v>307</v>
      </c>
      <c r="X16" s="3" t="s">
        <v>307</v>
      </c>
      <c r="AB16" s="3" t="s">
        <v>307</v>
      </c>
      <c r="AF16" s="3" t="s">
        <v>307</v>
      </c>
      <c r="AJ16" s="3" t="s">
        <v>307</v>
      </c>
      <c r="AN16" s="3" t="s">
        <v>307</v>
      </c>
      <c r="AR16" s="3" t="s">
        <v>307</v>
      </c>
      <c r="AV16" s="3" t="s">
        <v>307</v>
      </c>
      <c r="AZ16" s="3" t="s">
        <v>307</v>
      </c>
      <c r="BD16" s="3" t="s">
        <v>307</v>
      </c>
      <c r="BH16" s="3" t="s">
        <v>307</v>
      </c>
      <c r="BL16" s="3" t="s">
        <v>307</v>
      </c>
      <c r="BP16" s="3" t="s">
        <v>307</v>
      </c>
      <c r="BT16" s="3" t="s">
        <v>307</v>
      </c>
      <c r="BX16" s="3" t="s">
        <v>307</v>
      </c>
      <c r="CB16" s="3" t="s">
        <v>307</v>
      </c>
      <c r="CF16" s="3" t="s">
        <v>307</v>
      </c>
      <c r="CJ16" s="3" t="s">
        <v>307</v>
      </c>
      <c r="CN16" s="3" t="s">
        <v>307</v>
      </c>
      <c r="CR16" s="3" t="s">
        <v>307</v>
      </c>
      <c r="CV16" s="3" t="s">
        <v>307</v>
      </c>
      <c r="CZ16" s="3" t="s">
        <v>307</v>
      </c>
      <c r="DD16" s="3" t="s">
        <v>307</v>
      </c>
      <c r="DH16" s="3" t="s">
        <v>307</v>
      </c>
      <c r="DL16" s="3" t="s">
        <v>307</v>
      </c>
      <c r="DP16" s="3" t="s">
        <v>307</v>
      </c>
      <c r="DT16" s="3" t="s">
        <v>307</v>
      </c>
      <c r="DX16" s="3" t="s">
        <v>307</v>
      </c>
      <c r="EB16" s="3" t="s">
        <v>307</v>
      </c>
      <c r="EF16" s="3" t="s">
        <v>307</v>
      </c>
      <c r="EJ16" s="3" t="s">
        <v>307</v>
      </c>
      <c r="EN16" s="3" t="s">
        <v>307</v>
      </c>
      <c r="ER16" s="3" t="s">
        <v>307</v>
      </c>
      <c r="EV16" s="3" t="s">
        <v>307</v>
      </c>
      <c r="EZ16" s="3" t="s">
        <v>307</v>
      </c>
      <c r="FD16" s="3" t="s">
        <v>307</v>
      </c>
      <c r="FH16" s="3" t="s">
        <v>307</v>
      </c>
      <c r="FL16" s="3" t="s">
        <v>307</v>
      </c>
      <c r="FP16" s="3" t="s">
        <v>307</v>
      </c>
      <c r="FT16" s="3" t="s">
        <v>307</v>
      </c>
      <c r="FX16" s="3" t="s">
        <v>307</v>
      </c>
      <c r="GB16" s="3" t="s">
        <v>307</v>
      </c>
      <c r="GF16" s="3" t="s">
        <v>307</v>
      </c>
      <c r="GJ16" s="3" t="s">
        <v>307</v>
      </c>
      <c r="GN16" s="3" t="s">
        <v>307</v>
      </c>
      <c r="GR16" s="3" t="s">
        <v>307</v>
      </c>
      <c r="GV16" s="3" t="s">
        <v>307</v>
      </c>
      <c r="GZ16" s="3" t="s">
        <v>307</v>
      </c>
      <c r="HD16" s="3" t="s">
        <v>307</v>
      </c>
      <c r="HH16" s="3" t="s">
        <v>307</v>
      </c>
      <c r="HL16" s="3" t="s">
        <v>307</v>
      </c>
      <c r="HP16" s="3" t="s">
        <v>307</v>
      </c>
      <c r="HT16" s="3" t="s">
        <v>307</v>
      </c>
      <c r="HX16" s="3" t="s">
        <v>307</v>
      </c>
      <c r="IB16" s="3" t="s">
        <v>307</v>
      </c>
      <c r="IF16" s="3" t="s">
        <v>307</v>
      </c>
      <c r="IJ16" s="3" t="s">
        <v>307</v>
      </c>
      <c r="IN16" s="3" t="s">
        <v>307</v>
      </c>
      <c r="IR16" s="3" t="s">
        <v>307</v>
      </c>
      <c r="IV16" s="3" t="s">
        <v>307</v>
      </c>
    </row>
    <row r="17" spans="1:253" hidden="1">
      <c r="B17" s="3"/>
      <c r="C17" s="3"/>
      <c r="D17" s="3"/>
      <c r="E17" s="3"/>
      <c r="M17" s="3" t="s">
        <v>308</v>
      </c>
      <c r="Q17" s="3" t="s">
        <v>308</v>
      </c>
      <c r="U17" s="3" t="s">
        <v>308</v>
      </c>
      <c r="Y17" s="3" t="s">
        <v>308</v>
      </c>
      <c r="AC17" s="3" t="s">
        <v>308</v>
      </c>
      <c r="AG17" s="3" t="s">
        <v>308</v>
      </c>
      <c r="AK17" s="3" t="s">
        <v>308</v>
      </c>
      <c r="AO17" s="3" t="s">
        <v>308</v>
      </c>
      <c r="AS17" s="3" t="s">
        <v>308</v>
      </c>
      <c r="AW17" s="3" t="s">
        <v>308</v>
      </c>
      <c r="BA17" s="3" t="s">
        <v>308</v>
      </c>
      <c r="BE17" s="3" t="s">
        <v>308</v>
      </c>
      <c r="BI17" s="3" t="s">
        <v>308</v>
      </c>
      <c r="BM17" s="3" t="s">
        <v>308</v>
      </c>
      <c r="BQ17" s="3" t="s">
        <v>308</v>
      </c>
      <c r="BU17" s="3" t="s">
        <v>308</v>
      </c>
      <c r="BY17" s="3" t="s">
        <v>308</v>
      </c>
      <c r="CC17" s="3" t="s">
        <v>308</v>
      </c>
      <c r="CG17" s="3" t="s">
        <v>308</v>
      </c>
      <c r="CK17" s="3" t="s">
        <v>308</v>
      </c>
      <c r="CO17" s="3" t="s">
        <v>308</v>
      </c>
      <c r="CS17" s="3" t="s">
        <v>308</v>
      </c>
      <c r="CW17" s="3" t="s">
        <v>308</v>
      </c>
      <c r="DA17" s="3" t="s">
        <v>308</v>
      </c>
      <c r="DE17" s="3" t="s">
        <v>308</v>
      </c>
      <c r="DI17" s="3" t="s">
        <v>308</v>
      </c>
      <c r="DM17" s="3" t="s">
        <v>308</v>
      </c>
      <c r="DQ17" s="3" t="s">
        <v>308</v>
      </c>
      <c r="DU17" s="3" t="s">
        <v>308</v>
      </c>
      <c r="DY17" s="3" t="s">
        <v>308</v>
      </c>
      <c r="EC17" s="3" t="s">
        <v>308</v>
      </c>
      <c r="EG17" s="3" t="s">
        <v>308</v>
      </c>
      <c r="EK17" s="3" t="s">
        <v>308</v>
      </c>
      <c r="EO17" s="3" t="s">
        <v>308</v>
      </c>
      <c r="ES17" s="3" t="s">
        <v>308</v>
      </c>
      <c r="EW17" s="3" t="s">
        <v>308</v>
      </c>
      <c r="FA17" s="3" t="s">
        <v>308</v>
      </c>
      <c r="FE17" s="3" t="s">
        <v>308</v>
      </c>
      <c r="FI17" s="3" t="s">
        <v>308</v>
      </c>
      <c r="FM17" s="3" t="s">
        <v>308</v>
      </c>
      <c r="FQ17" s="3" t="s">
        <v>308</v>
      </c>
      <c r="FU17" s="3" t="s">
        <v>308</v>
      </c>
      <c r="FY17" s="3" t="s">
        <v>308</v>
      </c>
      <c r="GC17" s="3" t="s">
        <v>308</v>
      </c>
      <c r="GG17" s="3" t="s">
        <v>308</v>
      </c>
      <c r="GK17" s="3" t="s">
        <v>308</v>
      </c>
      <c r="GO17" s="3" t="s">
        <v>308</v>
      </c>
      <c r="GS17" s="3" t="s">
        <v>308</v>
      </c>
      <c r="GW17" s="3" t="s">
        <v>308</v>
      </c>
      <c r="HA17" s="3" t="s">
        <v>308</v>
      </c>
      <c r="HE17" s="3" t="s">
        <v>308</v>
      </c>
      <c r="HI17" s="3" t="s">
        <v>308</v>
      </c>
      <c r="HM17" s="3" t="s">
        <v>308</v>
      </c>
      <c r="HQ17" s="3" t="s">
        <v>308</v>
      </c>
      <c r="HU17" s="3" t="s">
        <v>308</v>
      </c>
      <c r="HY17" s="3" t="s">
        <v>308</v>
      </c>
      <c r="IC17" s="3" t="s">
        <v>308</v>
      </c>
      <c r="IG17" s="3" t="s">
        <v>308</v>
      </c>
      <c r="IK17" s="3" t="s">
        <v>308</v>
      </c>
      <c r="IO17" s="3" t="s">
        <v>308</v>
      </c>
      <c r="IS17" s="3" t="s">
        <v>308</v>
      </c>
    </row>
    <row r="18" spans="1:253">
      <c r="B18" s="3"/>
      <c r="C18" s="3"/>
      <c r="D18" s="3"/>
      <c r="E18" s="3"/>
    </row>
    <row r="19" spans="1:253" ht="21.75" customHeight="1">
      <c r="A19" s="311" t="s">
        <v>165</v>
      </c>
      <c r="B19" s="311"/>
      <c r="C19" s="311"/>
      <c r="D19" s="311"/>
      <c r="E19" s="311"/>
      <c r="F19" s="311"/>
      <c r="G19" s="311"/>
      <c r="H19" s="311"/>
      <c r="I19" s="311"/>
      <c r="J19" s="311"/>
    </row>
    <row r="20" spans="1:253" ht="12" customHeight="1">
      <c r="B20" s="28"/>
      <c r="C20" s="4"/>
      <c r="D20" s="4"/>
      <c r="E20" s="4"/>
      <c r="F20" s="28"/>
      <c r="G20" s="28"/>
      <c r="H20" s="28"/>
      <c r="I20" s="28"/>
      <c r="J20" s="28"/>
    </row>
    <row r="21" spans="1:253" ht="31.5" customHeight="1">
      <c r="A21" s="297" t="s">
        <v>191</v>
      </c>
      <c r="B21" s="298" t="s">
        <v>7</v>
      </c>
      <c r="C21" s="315" t="s">
        <v>327</v>
      </c>
      <c r="D21" s="315" t="s">
        <v>328</v>
      </c>
      <c r="E21" s="315" t="s">
        <v>326</v>
      </c>
      <c r="F21" s="298" t="s">
        <v>332</v>
      </c>
      <c r="G21" s="312" t="s">
        <v>281</v>
      </c>
      <c r="H21" s="313"/>
      <c r="I21" s="313"/>
      <c r="J21" s="314"/>
    </row>
    <row r="22" spans="1:253" ht="54.75" customHeight="1">
      <c r="A22" s="297"/>
      <c r="B22" s="298"/>
      <c r="C22" s="316"/>
      <c r="D22" s="317"/>
      <c r="E22" s="317"/>
      <c r="F22" s="298"/>
      <c r="G22" s="16" t="s">
        <v>150</v>
      </c>
      <c r="H22" s="16" t="s">
        <v>151</v>
      </c>
      <c r="I22" s="16" t="s">
        <v>152</v>
      </c>
      <c r="J22" s="16" t="s">
        <v>56</v>
      </c>
    </row>
    <row r="23" spans="1:253" ht="20.100000000000001" customHeight="1">
      <c r="A23" s="6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</row>
    <row r="24" spans="1:253" ht="24.95" customHeight="1">
      <c r="A24" s="305" t="s">
        <v>81</v>
      </c>
      <c r="B24" s="306"/>
      <c r="C24" s="306"/>
      <c r="D24" s="306"/>
      <c r="E24" s="306"/>
      <c r="F24" s="306"/>
      <c r="G24" s="306"/>
      <c r="H24" s="306"/>
      <c r="I24" s="306"/>
      <c r="J24" s="307"/>
    </row>
    <row r="25" spans="1:253" ht="41.25" customHeight="1">
      <c r="A25" s="66" t="s">
        <v>166</v>
      </c>
      <c r="B25" s="6">
        <f>'1.Фінансовий результат'!B19</f>
        <v>1040</v>
      </c>
      <c r="C25" s="13">
        <f>'1.Фінансовий результат'!C19</f>
        <v>1299</v>
      </c>
      <c r="D25" s="13">
        <f>'1.Фінансовий результат'!D19</f>
        <v>1945</v>
      </c>
      <c r="E25" s="13">
        <f>'1.Фінансовий результат'!E19</f>
        <v>1945</v>
      </c>
      <c r="F25" s="13">
        <f>'1.Фінансовий результат'!F19</f>
        <v>1945</v>
      </c>
      <c r="G25" s="13">
        <f>'1.Фінансовий результат'!G19</f>
        <v>486</v>
      </c>
      <c r="H25" s="13">
        <f>'1.Фінансовий результат'!H19</f>
        <v>486</v>
      </c>
      <c r="I25" s="13">
        <f>'1.Фінансовий результат'!I19</f>
        <v>486</v>
      </c>
      <c r="J25" s="13">
        <f>'1.Фінансовий результат'!J19</f>
        <v>486</v>
      </c>
    </row>
    <row r="26" spans="1:253" ht="40.5" customHeight="1">
      <c r="A26" s="66" t="s">
        <v>137</v>
      </c>
      <c r="B26" s="6">
        <f>'1.Фінансовий результат'!B20</f>
        <v>1050</v>
      </c>
      <c r="C26" s="13">
        <f>'1.Фінансовий результат'!C20</f>
        <v>382</v>
      </c>
      <c r="D26" s="13">
        <f>'1.Фінансовий результат'!D20</f>
        <v>554.20000000000005</v>
      </c>
      <c r="E26" s="13">
        <f>'1.Фінансовий результат'!E20</f>
        <v>554.20000000000005</v>
      </c>
      <c r="F26" s="13">
        <f>'1.Фінансовий результат'!F20</f>
        <v>554.20000000000005</v>
      </c>
      <c r="G26" s="13">
        <f>'1.Фінансовий результат'!G20</f>
        <v>138.55000000000001</v>
      </c>
      <c r="H26" s="13">
        <f>'1.Фінансовий результат'!H20</f>
        <v>138.55000000000001</v>
      </c>
      <c r="I26" s="13">
        <f>'1.Фінансовий результат'!I20</f>
        <v>138.55000000000001</v>
      </c>
      <c r="J26" s="13">
        <f>'1.Фінансовий результат'!J20</f>
        <v>138.55000000000001</v>
      </c>
    </row>
    <row r="27" spans="1:253" ht="37.5" customHeight="1">
      <c r="A27" s="67" t="s">
        <v>206</v>
      </c>
      <c r="B27" s="88">
        <f>'1.Фінансовий результат'!B29</f>
        <v>1060</v>
      </c>
      <c r="C27" s="113">
        <f>'1.Фінансовий результат'!C29</f>
        <v>917</v>
      </c>
      <c r="D27" s="113">
        <f>'1.Фінансовий результат'!D29</f>
        <v>1390.8</v>
      </c>
      <c r="E27" s="113">
        <f>'1.Фінансовий результат'!E29</f>
        <v>1390.8</v>
      </c>
      <c r="F27" s="113">
        <f>'1.Фінансовий результат'!F29</f>
        <v>1390.8</v>
      </c>
      <c r="G27" s="113">
        <f>'1.Фінансовий результат'!G29</f>
        <v>347.45</v>
      </c>
      <c r="H27" s="113">
        <f>'1.Фінансовий результат'!H29</f>
        <v>347.45</v>
      </c>
      <c r="I27" s="113">
        <f>'1.Фінансовий результат'!I29</f>
        <v>347.45</v>
      </c>
      <c r="J27" s="113">
        <f>'1.Фінансовий результат'!J29</f>
        <v>347.45</v>
      </c>
    </row>
    <row r="28" spans="1:253" ht="20.100000000000001" customHeight="1">
      <c r="A28" s="66" t="s">
        <v>252</v>
      </c>
      <c r="B28" s="6">
        <f>'1.Фінансовий результат'!B30</f>
        <v>1070</v>
      </c>
      <c r="C28" s="13">
        <f>'1.Фінансовий результат'!C30</f>
        <v>435</v>
      </c>
      <c r="D28" s="13">
        <f>'1.Фінансовий результат'!D30</f>
        <v>465</v>
      </c>
      <c r="E28" s="13">
        <f>'1.Фінансовий результат'!E30</f>
        <v>465</v>
      </c>
      <c r="F28" s="13">
        <f>'1.Фінансовий результат'!F30</f>
        <v>465</v>
      </c>
      <c r="G28" s="13">
        <f>'1.Фінансовий результат'!G30</f>
        <v>116.1</v>
      </c>
      <c r="H28" s="13">
        <f>'1.Фінансовий результат'!H30</f>
        <v>116.25</v>
      </c>
      <c r="I28" s="13">
        <f>'1.Фінансовий результат'!I30</f>
        <v>116.25</v>
      </c>
      <c r="J28" s="13">
        <f>'1.Фінансовий результат'!J30</f>
        <v>116.25</v>
      </c>
    </row>
    <row r="29" spans="1:253" ht="20.100000000000001" customHeight="1">
      <c r="A29" s="66" t="s">
        <v>114</v>
      </c>
      <c r="B29" s="6">
        <f>'1.Фінансовий результат'!B34</f>
        <v>1080</v>
      </c>
      <c r="C29" s="13">
        <f>'1.Фінансовий результат'!C34</f>
        <v>1049.9000000000001</v>
      </c>
      <c r="D29" s="13">
        <f>'1.Фінансовий результат'!D34</f>
        <v>1258</v>
      </c>
      <c r="E29" s="13">
        <f>'1.Фінансовий результат'!E34</f>
        <v>1258</v>
      </c>
      <c r="F29" s="13">
        <f>'1.Фінансовий результат'!F34</f>
        <v>1258</v>
      </c>
      <c r="G29" s="13">
        <f>'1.Фінансовий результат'!G34</f>
        <v>314.5</v>
      </c>
      <c r="H29" s="13">
        <f>'1.Фінансовий результат'!H34</f>
        <v>314.5</v>
      </c>
      <c r="I29" s="13">
        <f>'1.Фінансовий результат'!I34</f>
        <v>314.5</v>
      </c>
      <c r="J29" s="13">
        <f>'1.Фінансовий результат'!J34</f>
        <v>314.5</v>
      </c>
    </row>
    <row r="30" spans="1:253" ht="20.100000000000001" customHeight="1">
      <c r="A30" s="66" t="s">
        <v>111</v>
      </c>
      <c r="B30" s="6">
        <f>'1.Фінансовий результат'!B57</f>
        <v>1110</v>
      </c>
      <c r="C30" s="13">
        <f>'1.Фінансовий результат'!C57</f>
        <v>81</v>
      </c>
      <c r="D30" s="13">
        <f>'1.Фінансовий результат'!D57</f>
        <v>91</v>
      </c>
      <c r="E30" s="13">
        <f>'1.Фінансовий результат'!E57</f>
        <v>91</v>
      </c>
      <c r="F30" s="13">
        <f>'1.Фінансовий результат'!F57</f>
        <v>91</v>
      </c>
      <c r="G30" s="13">
        <f>'1.Фінансовий результат'!G57</f>
        <v>22.75</v>
      </c>
      <c r="H30" s="13">
        <f>'1.Фінансовий результат'!H57</f>
        <v>22.75</v>
      </c>
      <c r="I30" s="13">
        <f>'1.Фінансовий результат'!I57</f>
        <v>22.75</v>
      </c>
      <c r="J30" s="13">
        <f>'1.Фінансовий результат'!J57</f>
        <v>22.75</v>
      </c>
    </row>
    <row r="31" spans="1:253" ht="20.100000000000001" customHeight="1">
      <c r="A31" s="66" t="s">
        <v>14</v>
      </c>
      <c r="B31" s="6">
        <f>'1.Фінансовий результат'!B64</f>
        <v>1120</v>
      </c>
      <c r="C31" s="13">
        <f>'1.Фінансовий результат'!C64</f>
        <v>207</v>
      </c>
      <c r="D31" s="13">
        <f>'1.Фінансовий результат'!D64</f>
        <v>450</v>
      </c>
      <c r="E31" s="13">
        <f>'1.Фінансовий результат'!E64</f>
        <v>450</v>
      </c>
      <c r="F31" s="13">
        <f>'1.Фінансовий результат'!F64</f>
        <v>450</v>
      </c>
      <c r="G31" s="13">
        <f>'1.Фінансовий результат'!G64</f>
        <v>112.5</v>
      </c>
      <c r="H31" s="13">
        <f>'1.Фінансовий результат'!H64</f>
        <v>112.5</v>
      </c>
      <c r="I31" s="13">
        <f>'1.Фінансовий результат'!I64</f>
        <v>112.5</v>
      </c>
      <c r="J31" s="13">
        <f>'1.Фінансовий результат'!J64</f>
        <v>112.5</v>
      </c>
    </row>
    <row r="32" spans="1:253" ht="38.25" customHeight="1">
      <c r="A32" s="105" t="s">
        <v>256</v>
      </c>
      <c r="B32" s="106">
        <f>'1.Фінансовий результат'!B70</f>
        <v>1130</v>
      </c>
      <c r="C32" s="114">
        <f>'1.Фінансовий результат'!C70</f>
        <v>14</v>
      </c>
      <c r="D32" s="114">
        <f>'1.Фінансовий результат'!D70</f>
        <v>56.8</v>
      </c>
      <c r="E32" s="114">
        <f>'1.Фінансовий результат'!E70</f>
        <v>56.8</v>
      </c>
      <c r="F32" s="114">
        <f>'1.Фінансовий результат'!F70</f>
        <v>56.799999999999955</v>
      </c>
      <c r="G32" s="114">
        <f>'1.Фінансовий результат'!G70</f>
        <v>16.2</v>
      </c>
      <c r="H32" s="114">
        <f>'1.Фінансовий результат'!H70</f>
        <v>61.45</v>
      </c>
      <c r="I32" s="114">
        <f>'1.Фінансовий результат'!I70</f>
        <v>61.45</v>
      </c>
      <c r="J32" s="114">
        <f>'1.Фінансовий результат'!J70</f>
        <v>61.45</v>
      </c>
    </row>
    <row r="33" spans="1:10" ht="20.100000000000001" customHeight="1">
      <c r="A33" s="61" t="s">
        <v>264</v>
      </c>
      <c r="B33" s="6">
        <f>'1.Фінансовий результат'!B71</f>
        <v>1140</v>
      </c>
      <c r="C33" s="13">
        <f>'1.Фінансовий результат'!C71</f>
        <v>0</v>
      </c>
      <c r="D33" s="13">
        <f>'1.Фінансовий результат'!D71</f>
        <v>0</v>
      </c>
      <c r="E33" s="13">
        <f>'1.Фінансовий результат'!E71</f>
        <v>0</v>
      </c>
      <c r="F33" s="13">
        <f>'1.Фінансовий результат'!F71</f>
        <v>0</v>
      </c>
      <c r="G33" s="13">
        <f>'1.Фінансовий результат'!G71</f>
        <v>0</v>
      </c>
      <c r="H33" s="13">
        <f>'1.Фінансовий результат'!H71</f>
        <v>0</v>
      </c>
      <c r="I33" s="13">
        <f>'1.Фінансовий результат'!I71</f>
        <v>0</v>
      </c>
      <c r="J33" s="13">
        <f>'1.Фінансовий результат'!J71</f>
        <v>0</v>
      </c>
    </row>
    <row r="34" spans="1:10" ht="20.100000000000001" customHeight="1">
      <c r="A34" s="61" t="s">
        <v>265</v>
      </c>
      <c r="B34" s="6">
        <f>'1.Фінансовий результат'!B72</f>
        <v>1150</v>
      </c>
      <c r="C34" s="13">
        <f>'1.Фінансовий результат'!C72</f>
        <v>0</v>
      </c>
      <c r="D34" s="13">
        <f>'1.Фінансовий результат'!D72</f>
        <v>0</v>
      </c>
      <c r="E34" s="13">
        <f>'1.Фінансовий результат'!E72</f>
        <v>0</v>
      </c>
      <c r="F34" s="13">
        <f>'1.Фінансовий результат'!F72</f>
        <v>0</v>
      </c>
      <c r="G34" s="13">
        <f>'1.Фінансовий результат'!G72</f>
        <v>0</v>
      </c>
      <c r="H34" s="13">
        <f>'1.Фінансовий результат'!H72</f>
        <v>0</v>
      </c>
      <c r="I34" s="13">
        <f>'1.Фінансовий результат'!I72</f>
        <v>0</v>
      </c>
      <c r="J34" s="13">
        <f>'1.Фінансовий результат'!J72</f>
        <v>0</v>
      </c>
    </row>
    <row r="35" spans="1:10" ht="20.100000000000001" customHeight="1">
      <c r="A35" s="66" t="s">
        <v>253</v>
      </c>
      <c r="B35" s="6">
        <f>'1.Фінансовий результат'!B73</f>
        <v>1160</v>
      </c>
      <c r="C35" s="13">
        <f>'1.Фінансовий результат'!C73</f>
        <v>0</v>
      </c>
      <c r="D35" s="13">
        <f>'1.Фінансовий результат'!D73</f>
        <v>0</v>
      </c>
      <c r="E35" s="13">
        <f>'1.Фінансовий результат'!E73</f>
        <v>0</v>
      </c>
      <c r="F35" s="13">
        <f>'1.Фінансовий результат'!F73</f>
        <v>0</v>
      </c>
      <c r="G35" s="13">
        <f>'1.Фінансовий результат'!G73</f>
        <v>0</v>
      </c>
      <c r="H35" s="13">
        <f>'1.Фінансовий результат'!H73</f>
        <v>0</v>
      </c>
      <c r="I35" s="13">
        <f>'1.Фінансовий результат'!I73</f>
        <v>0</v>
      </c>
      <c r="J35" s="13">
        <f>'1.Фінансовий результат'!J73</f>
        <v>0</v>
      </c>
    </row>
    <row r="36" spans="1:10" ht="20.100000000000001" customHeight="1">
      <c r="A36" s="66" t="s">
        <v>254</v>
      </c>
      <c r="B36" s="6">
        <f>'1.Фінансовий результат'!B74</f>
        <v>1170</v>
      </c>
      <c r="C36" s="13">
        <f>'1.Фінансовий результат'!C74</f>
        <v>0</v>
      </c>
      <c r="D36" s="13">
        <f>'1.Фінансовий результат'!D74</f>
        <v>0</v>
      </c>
      <c r="E36" s="13">
        <f>'1.Фінансовий результат'!E74</f>
        <v>0</v>
      </c>
      <c r="F36" s="13">
        <f>'1.Фінансовий результат'!F74</f>
        <v>0</v>
      </c>
      <c r="G36" s="13">
        <f>'1.Фінансовий результат'!G74</f>
        <v>0</v>
      </c>
      <c r="H36" s="13">
        <f>'1.Фінансовий результат'!H74</f>
        <v>0</v>
      </c>
      <c r="I36" s="13">
        <f>'1.Фінансовий результат'!I74</f>
        <v>0</v>
      </c>
      <c r="J36" s="13">
        <f>'1.Фінансовий результат'!J74</f>
        <v>0</v>
      </c>
    </row>
    <row r="37" spans="1:10" ht="43.5" customHeight="1">
      <c r="A37" s="68" t="s">
        <v>258</v>
      </c>
      <c r="B37" s="88">
        <f>'1.Фінансовий результат'!B75</f>
        <v>1200</v>
      </c>
      <c r="C37" s="113">
        <f>'1.Фінансовий результат'!C75</f>
        <v>14</v>
      </c>
      <c r="D37" s="113">
        <f>'1.Фінансовий результат'!D75</f>
        <v>56.8</v>
      </c>
      <c r="E37" s="113">
        <f>'1.Фінансовий результат'!E75</f>
        <v>56.8</v>
      </c>
      <c r="F37" s="113">
        <f>'1.Фінансовий результат'!F75</f>
        <v>56.799999999999955</v>
      </c>
      <c r="G37" s="113">
        <f>'1.Фінансовий результат'!G75</f>
        <v>16.2</v>
      </c>
      <c r="H37" s="113">
        <f>'1.Фінансовий результат'!H75</f>
        <v>16.2</v>
      </c>
      <c r="I37" s="113">
        <f>'1.Фінансовий результат'!I75</f>
        <v>16.2</v>
      </c>
      <c r="J37" s="113">
        <f>'1.Фінансовий результат'!J75</f>
        <v>16.2</v>
      </c>
    </row>
    <row r="38" spans="1:10" ht="20.100000000000001" customHeight="1">
      <c r="A38" s="12" t="s">
        <v>112</v>
      </c>
      <c r="B38" s="6">
        <f>'1.Фінансовий результат'!B76</f>
        <v>1210</v>
      </c>
      <c r="C38" s="13">
        <f>'1.Фінансовий результат'!C76</f>
        <v>2.52</v>
      </c>
      <c r="D38" s="13">
        <f>'1.Фінансовий результат'!D76</f>
        <v>11.66</v>
      </c>
      <c r="E38" s="13">
        <f>'1.Фінансовий результат'!E76</f>
        <v>11.66</v>
      </c>
      <c r="F38" s="13">
        <f>'1.Фінансовий результат'!F76</f>
        <v>11.66</v>
      </c>
      <c r="G38" s="13">
        <f>'1.Фінансовий результат'!G76</f>
        <v>2.91</v>
      </c>
      <c r="H38" s="13">
        <f>'1.Фінансовий результат'!H76</f>
        <v>2.91</v>
      </c>
      <c r="I38" s="13">
        <f>'1.Фінансовий результат'!I76</f>
        <v>2.91</v>
      </c>
      <c r="J38" s="13">
        <f>'1.Фінансовий результат'!J76</f>
        <v>2.91</v>
      </c>
    </row>
    <row r="39" spans="1:10" ht="35.25" customHeight="1">
      <c r="A39" s="105" t="s">
        <v>259</v>
      </c>
      <c r="B39" s="106">
        <f>'1.Фінансовий результат'!B78</f>
        <v>1230</v>
      </c>
      <c r="C39" s="114">
        <f>'1.Фінансовий результат'!C78</f>
        <v>11.48</v>
      </c>
      <c r="D39" s="114">
        <f>'1.Фінансовий результат'!D78</f>
        <v>45.14</v>
      </c>
      <c r="E39" s="114">
        <f>'1.Фінансовий результат'!E78</f>
        <v>45.14</v>
      </c>
      <c r="F39" s="114">
        <f>'1.Фінансовий результат'!F78</f>
        <v>45.139999999999958</v>
      </c>
      <c r="G39" s="114">
        <f>'1.Фінансовий результат'!G78</f>
        <v>13.27</v>
      </c>
      <c r="H39" s="114">
        <f>'1.Фінансовий результат'!H78</f>
        <v>13.27</v>
      </c>
      <c r="I39" s="114">
        <f>'1.Фінансовий результат'!I78</f>
        <v>13.27</v>
      </c>
      <c r="J39" s="114">
        <f>'1.Фінансовий результат'!J78</f>
        <v>13.27</v>
      </c>
    </row>
    <row r="40" spans="1:10" ht="24.95" customHeight="1">
      <c r="A40" s="308" t="s">
        <v>123</v>
      </c>
      <c r="B40" s="309"/>
      <c r="C40" s="309"/>
      <c r="D40" s="309"/>
      <c r="E40" s="309"/>
      <c r="F40" s="309"/>
      <c r="G40" s="309"/>
      <c r="H40" s="309"/>
      <c r="I40" s="309"/>
      <c r="J40" s="310"/>
    </row>
    <row r="41" spans="1:10" ht="24.75" customHeight="1">
      <c r="A41" s="65" t="s">
        <v>192</v>
      </c>
      <c r="B41" s="6">
        <f>'2. Розрахунки з бюджетом'!B20</f>
        <v>2100</v>
      </c>
      <c r="C41" s="13">
        <f>'2. Розрахунки з бюджетом'!C20</f>
        <v>0</v>
      </c>
      <c r="D41" s="13">
        <f>'2. Розрахунки з бюджетом'!D20</f>
        <v>0</v>
      </c>
      <c r="E41" s="13">
        <f>'2. Розрахунки з бюджетом'!E20</f>
        <v>0</v>
      </c>
      <c r="F41" s="13">
        <f>'2. Розрахунки з бюджетом'!F20</f>
        <v>0</v>
      </c>
      <c r="G41" s="13">
        <f>'2. Розрахунки з бюджетом'!G20</f>
        <v>0</v>
      </c>
      <c r="H41" s="13">
        <f>'2. Розрахунки з бюджетом'!H20</f>
        <v>0</v>
      </c>
      <c r="I41" s="13">
        <f>'2. Розрахунки з бюджетом'!I20</f>
        <v>0</v>
      </c>
      <c r="J41" s="13">
        <f>'2. Розрахунки з бюджетом'!J20</f>
        <v>0</v>
      </c>
    </row>
    <row r="42" spans="1:10" ht="25.5" customHeight="1">
      <c r="A42" s="41" t="s">
        <v>122</v>
      </c>
      <c r="B42" s="6">
        <f>'2. Розрахунки з бюджетом'!B21</f>
        <v>2110</v>
      </c>
      <c r="C42" s="13">
        <f>'2. Розрахунки з бюджетом'!C21</f>
        <v>0</v>
      </c>
      <c r="D42" s="13">
        <f>'2. Розрахунки з бюджетом'!D21</f>
        <v>11.7</v>
      </c>
      <c r="E42" s="13">
        <f>'2. Розрахунки з бюджетом'!E21</f>
        <v>11.7</v>
      </c>
      <c r="F42" s="13">
        <f>'2. Розрахунки з бюджетом'!F21</f>
        <v>11.66</v>
      </c>
      <c r="G42" s="13">
        <f>'2. Розрахунки з бюджетом'!G21</f>
        <v>2.9</v>
      </c>
      <c r="H42" s="13">
        <f>'2. Розрахунки з бюджетом'!H21</f>
        <v>2.9</v>
      </c>
      <c r="I42" s="13">
        <f>'2. Розрахунки з бюджетом'!I21</f>
        <v>2.9</v>
      </c>
      <c r="J42" s="13">
        <f>'2. Розрахунки з бюджетом'!J21</f>
        <v>2.9</v>
      </c>
    </row>
    <row r="43" spans="1:10" ht="65.25" customHeight="1">
      <c r="A43" s="41" t="s">
        <v>228</v>
      </c>
      <c r="B43" s="6">
        <f>'2. Розрахунки з бюджетом'!B22</f>
        <v>2120</v>
      </c>
      <c r="C43" s="13">
        <f>'2. Розрахунки з бюджетом'!C22</f>
        <v>100</v>
      </c>
      <c r="D43" s="13">
        <f>'2. Розрахунки з бюджетом'!D22</f>
        <v>160</v>
      </c>
      <c r="E43" s="13">
        <f>'2. Розрахунки з бюджетом'!E22</f>
        <v>160</v>
      </c>
      <c r="F43" s="13">
        <f>'2. Розрахунки з бюджетом'!F22</f>
        <v>160</v>
      </c>
      <c r="G43" s="13">
        <f>'2. Розрахунки з бюджетом'!G22</f>
        <v>40</v>
      </c>
      <c r="H43" s="13">
        <f>'2. Розрахунки з бюджетом'!H22</f>
        <v>40</v>
      </c>
      <c r="I43" s="13">
        <f>'2. Розрахунки з бюджетом'!I22</f>
        <v>40</v>
      </c>
      <c r="J43" s="13">
        <f>'2. Розрахунки з бюджетом'!J22</f>
        <v>40</v>
      </c>
    </row>
    <row r="44" spans="1:10" ht="60.75" customHeight="1">
      <c r="A44" s="41" t="s">
        <v>229</v>
      </c>
      <c r="B44" s="6">
        <f>'2. Розрахунки з бюджетом'!B23</f>
        <v>2130</v>
      </c>
      <c r="C44" s="13">
        <f>'2. Розрахунки з бюджетом'!C23</f>
        <v>0</v>
      </c>
      <c r="D44" s="13">
        <f>'2. Розрахунки з бюджетом'!D23</f>
        <v>0</v>
      </c>
      <c r="E44" s="13">
        <f>'2. Розрахунки з бюджетом'!E23</f>
        <v>0</v>
      </c>
      <c r="F44" s="13">
        <f>'2. Розрахунки з бюджетом'!F23</f>
        <v>0</v>
      </c>
      <c r="G44" s="13">
        <f>'2. Розрахунки з бюджетом'!G23</f>
        <v>0</v>
      </c>
      <c r="H44" s="13">
        <f>'2. Розрахунки з бюджетом'!H23</f>
        <v>0</v>
      </c>
      <c r="I44" s="13">
        <f>'2. Розрахунки з бюджетом'!I23</f>
        <v>0</v>
      </c>
      <c r="J44" s="13">
        <f>'2. Розрахунки з бюджетом'!J23</f>
        <v>0</v>
      </c>
    </row>
    <row r="45" spans="1:10" ht="42.75" customHeight="1">
      <c r="A45" s="65" t="s">
        <v>184</v>
      </c>
      <c r="B45" s="6">
        <f>'2. Розрахунки з бюджетом'!B24</f>
        <v>2140</v>
      </c>
      <c r="C45" s="13">
        <f>'2. Розрахунки з бюджетом'!C24</f>
        <v>523.20000000000005</v>
      </c>
      <c r="D45" s="13">
        <f>'2. Розрахунки з бюджетом'!D24</f>
        <v>874</v>
      </c>
      <c r="E45" s="13">
        <f>'2. Розрахунки з бюджетом'!E24</f>
        <v>874</v>
      </c>
      <c r="F45" s="13">
        <f>'2. Розрахунки з бюджетом'!F24</f>
        <v>874</v>
      </c>
      <c r="G45" s="13">
        <f>'2. Розрахунки з бюджетом'!G24</f>
        <v>218.5</v>
      </c>
      <c r="H45" s="13">
        <f>'2. Розрахунки з бюджетом'!H24</f>
        <v>218.5</v>
      </c>
      <c r="I45" s="13">
        <f>'2. Розрахунки з бюджетом'!I24</f>
        <v>218.5</v>
      </c>
      <c r="J45" s="13">
        <f>'2. Розрахунки з бюджетом'!J24</f>
        <v>218.5</v>
      </c>
    </row>
    <row r="46" spans="1:10" ht="39" customHeight="1">
      <c r="A46" s="65" t="s">
        <v>68</v>
      </c>
      <c r="B46" s="6">
        <f>'2. Розрахунки з бюджетом'!B34</f>
        <v>2150</v>
      </c>
      <c r="C46" s="13">
        <f>'2. Розрахунки з бюджетом'!C34</f>
        <v>209.2</v>
      </c>
      <c r="D46" s="13">
        <f>'2. Розрахунки з бюджетом'!D34</f>
        <v>273</v>
      </c>
      <c r="E46" s="13">
        <f>'2. Розрахунки з бюджетом'!E34</f>
        <v>273</v>
      </c>
      <c r="F46" s="13">
        <f>'2. Розрахунки з бюджетом'!F34</f>
        <v>273</v>
      </c>
      <c r="G46" s="13">
        <f>'2. Розрахунки з бюджетом'!G34</f>
        <v>68.2</v>
      </c>
      <c r="H46" s="13">
        <f>'2. Розрахунки з бюджетом'!H34</f>
        <v>68.2</v>
      </c>
      <c r="I46" s="13">
        <f>'2. Розрахунки з бюджетом'!I34</f>
        <v>68.2</v>
      </c>
      <c r="J46" s="13">
        <f>'2. Розрахунки з бюджетом'!J34</f>
        <v>68.2</v>
      </c>
    </row>
    <row r="47" spans="1:10" ht="20.100000000000001" customHeight="1">
      <c r="A47" s="64" t="s">
        <v>193</v>
      </c>
      <c r="B47" s="88">
        <f>'2. Розрахунки з бюджетом'!B35</f>
        <v>2200</v>
      </c>
      <c r="C47" s="113">
        <f>'2. Розрахунки з бюджетом'!C35</f>
        <v>832.40000000000009</v>
      </c>
      <c r="D47" s="113">
        <f>'2. Розрахунки з бюджетом'!D35</f>
        <v>1318.7</v>
      </c>
      <c r="E47" s="113">
        <f>'2. Розрахунки з бюджетом'!E35</f>
        <v>1318.7</v>
      </c>
      <c r="F47" s="113">
        <f>'2. Розрахунки з бюджетом'!F35</f>
        <v>1318.66</v>
      </c>
      <c r="G47" s="113">
        <f>'2. Розрахунки з бюджетом'!G35</f>
        <v>329.59999999999997</v>
      </c>
      <c r="H47" s="113">
        <f>'2. Розрахунки з бюджетом'!H35</f>
        <v>329.59999999999997</v>
      </c>
      <c r="I47" s="113">
        <f>'2. Розрахунки з бюджетом'!I35</f>
        <v>329.59999999999997</v>
      </c>
      <c r="J47" s="113">
        <f>'2. Розрахунки з бюджетом'!J35</f>
        <v>329.59999999999997</v>
      </c>
    </row>
    <row r="48" spans="1:10" ht="24.95" customHeight="1">
      <c r="A48" s="308" t="s">
        <v>121</v>
      </c>
      <c r="B48" s="309"/>
      <c r="C48" s="309"/>
      <c r="D48" s="309"/>
      <c r="E48" s="309"/>
      <c r="F48" s="309"/>
      <c r="G48" s="309"/>
      <c r="H48" s="309"/>
      <c r="I48" s="309"/>
      <c r="J48" s="310"/>
    </row>
    <row r="49" spans="1:10" ht="20.100000000000001" customHeight="1">
      <c r="A49" s="64" t="s">
        <v>115</v>
      </c>
      <c r="B49" s="88">
        <f>'3. Рух грошових коштів'!B66</f>
        <v>3600</v>
      </c>
      <c r="C49" s="113">
        <f>'3. Рух грошових коштів'!C66</f>
        <v>0</v>
      </c>
      <c r="D49" s="113">
        <f>'3. Рух грошових коштів'!D66</f>
        <v>0</v>
      </c>
      <c r="E49" s="113">
        <f>'3. Рух грошових коштів'!E66</f>
        <v>0</v>
      </c>
      <c r="F49" s="113">
        <f>'3. Рух грошових коштів'!F66</f>
        <v>0</v>
      </c>
      <c r="G49" s="113">
        <f>'3. Рух грошових коштів'!G66</f>
        <v>0</v>
      </c>
      <c r="H49" s="113">
        <f>'3. Рух грошових коштів'!H66</f>
        <v>0</v>
      </c>
      <c r="I49" s="113">
        <f>'3. Рух грошових коштів'!I66</f>
        <v>0</v>
      </c>
      <c r="J49" s="113">
        <f>'3. Рух грошових коштів'!J66</f>
        <v>0</v>
      </c>
    </row>
    <row r="50" spans="1:10" ht="40.5" customHeight="1">
      <c r="A50" s="65" t="s">
        <v>116</v>
      </c>
      <c r="B50" s="6">
        <f>'3. Рух грошових коштів'!B21</f>
        <v>3090</v>
      </c>
      <c r="C50" s="13">
        <f>'3. Рух грошових коштів'!C21</f>
        <v>0</v>
      </c>
      <c r="D50" s="13">
        <f>'3. Рух грошових коштів'!D21</f>
        <v>0</v>
      </c>
      <c r="E50" s="13">
        <f>'3. Рух грошових коштів'!E21</f>
        <v>0</v>
      </c>
      <c r="F50" s="13">
        <f>'3. Рух грошових коштів'!F21</f>
        <v>0</v>
      </c>
      <c r="G50" s="13">
        <f>'3. Рух грошових коштів'!G21</f>
        <v>0</v>
      </c>
      <c r="H50" s="13">
        <f>'3. Рух грошових коштів'!H21</f>
        <v>0</v>
      </c>
      <c r="I50" s="13">
        <f>'3. Рух грошових коштів'!I21</f>
        <v>0</v>
      </c>
      <c r="J50" s="13">
        <f>'3. Рух грошових коштів'!J21</f>
        <v>0</v>
      </c>
    </row>
    <row r="51" spans="1:10" ht="38.25" customHeight="1">
      <c r="A51" s="65" t="s">
        <v>178</v>
      </c>
      <c r="B51" s="6">
        <f>'3. Рух грошових коштів'!B38</f>
        <v>3320</v>
      </c>
      <c r="C51" s="13">
        <f>'3. Рух грошових коштів'!C38</f>
        <v>0</v>
      </c>
      <c r="D51" s="13">
        <f>'3. Рух грошових коштів'!D38</f>
        <v>0</v>
      </c>
      <c r="E51" s="13">
        <f>'3. Рух грошових коштів'!E38</f>
        <v>0</v>
      </c>
      <c r="F51" s="13">
        <f>'3. Рух грошових коштів'!F38</f>
        <v>0</v>
      </c>
      <c r="G51" s="13">
        <f>'3. Рух грошових коштів'!G38</f>
        <v>0</v>
      </c>
      <c r="H51" s="13">
        <f>'3. Рух грошових коштів'!H38</f>
        <v>0</v>
      </c>
      <c r="I51" s="13">
        <f>'3. Рух грошових коштів'!I38</f>
        <v>0</v>
      </c>
      <c r="J51" s="13">
        <f>'3. Рух грошових коштів'!J38</f>
        <v>0</v>
      </c>
    </row>
    <row r="52" spans="1:10" ht="38.25" customHeight="1">
      <c r="A52" s="65" t="s">
        <v>117</v>
      </c>
      <c r="B52" s="6">
        <f>'3. Рух грошових коштів'!B64</f>
        <v>3580</v>
      </c>
      <c r="C52" s="13">
        <f>'3. Рух грошових коштів'!C64</f>
        <v>0</v>
      </c>
      <c r="D52" s="13">
        <f>'3. Рух грошових коштів'!D64</f>
        <v>0</v>
      </c>
      <c r="E52" s="13">
        <f>'3. Рух грошових коштів'!E64</f>
        <v>0</v>
      </c>
      <c r="F52" s="13">
        <f>'3. Рух грошових коштів'!F64</f>
        <v>0</v>
      </c>
      <c r="G52" s="13">
        <f>'3. Рух грошових коштів'!G64</f>
        <v>0</v>
      </c>
      <c r="H52" s="13">
        <f>'3. Рух грошових коштів'!H64</f>
        <v>0</v>
      </c>
      <c r="I52" s="13">
        <f>'3. Рух грошових коштів'!I64</f>
        <v>0</v>
      </c>
      <c r="J52" s="13">
        <f>'3. Рух грошових коштів'!J64</f>
        <v>0</v>
      </c>
    </row>
    <row r="53" spans="1:10" ht="20.100000000000001" customHeight="1">
      <c r="A53" s="65" t="s">
        <v>135</v>
      </c>
      <c r="B53" s="6">
        <f>'3. Рух грошових коштів'!B67</f>
        <v>3610</v>
      </c>
      <c r="C53" s="13">
        <f>'3. Рух грошових коштів'!C67</f>
        <v>0</v>
      </c>
      <c r="D53" s="13">
        <f>'3. Рух грошових коштів'!D67</f>
        <v>0</v>
      </c>
      <c r="E53" s="13">
        <f>'3. Рух грошових коштів'!E67</f>
        <v>0</v>
      </c>
      <c r="F53" s="13">
        <f>'3. Рух грошових коштів'!F67</f>
        <v>0</v>
      </c>
      <c r="G53" s="13">
        <f>'3. Рух грошових коштів'!G67</f>
        <v>0</v>
      </c>
      <c r="H53" s="13">
        <f>'3. Рух грошових коштів'!H67</f>
        <v>0</v>
      </c>
      <c r="I53" s="13">
        <f>'3. Рух грошових коштів'!I67</f>
        <v>0</v>
      </c>
      <c r="J53" s="13">
        <f>'3. Рух грошових коштів'!J67</f>
        <v>0</v>
      </c>
    </row>
    <row r="54" spans="1:10" ht="20.100000000000001" customHeight="1">
      <c r="A54" s="64" t="s">
        <v>118</v>
      </c>
      <c r="B54" s="88">
        <f>'3. Рух грошових коштів'!B68</f>
        <v>3620</v>
      </c>
      <c r="C54" s="113">
        <f>'3. Рух грошових коштів'!C68</f>
        <v>0</v>
      </c>
      <c r="D54" s="113">
        <f>'3. Рух грошових коштів'!D68</f>
        <v>0</v>
      </c>
      <c r="E54" s="113">
        <f>'3. Рух грошових коштів'!E68</f>
        <v>0</v>
      </c>
      <c r="F54" s="113">
        <f>'3. Рух грошових коштів'!F68</f>
        <v>0</v>
      </c>
      <c r="G54" s="113">
        <f>'3. Рух грошових коштів'!G68</f>
        <v>0</v>
      </c>
      <c r="H54" s="113">
        <f>'3. Рух грошових коштів'!H68</f>
        <v>0</v>
      </c>
      <c r="I54" s="113">
        <f>'3. Рух грошових коштів'!I68</f>
        <v>0</v>
      </c>
      <c r="J54" s="113">
        <f>'3. Рух грошових коштів'!J68</f>
        <v>0</v>
      </c>
    </row>
    <row r="55" spans="1:10" ht="24.95" customHeight="1">
      <c r="A55" s="302" t="s">
        <v>169</v>
      </c>
      <c r="B55" s="303"/>
      <c r="C55" s="303"/>
      <c r="D55" s="303"/>
      <c r="E55" s="303"/>
      <c r="F55" s="303"/>
      <c r="G55" s="303"/>
      <c r="H55" s="303"/>
      <c r="I55" s="303"/>
      <c r="J55" s="304"/>
    </row>
    <row r="56" spans="1:10" ht="20.100000000000001" customHeight="1">
      <c r="A56" s="65" t="s">
        <v>168</v>
      </c>
      <c r="B56" s="6">
        <f>'4. Кап. інвестиції'!B9</f>
        <v>4000</v>
      </c>
      <c r="C56" s="13">
        <v>4403.6000000000004</v>
      </c>
      <c r="D56" s="13">
        <v>0</v>
      </c>
      <c r="E56" s="13">
        <v>0</v>
      </c>
      <c r="F56" s="13">
        <f>'4. Кап. інвестиції'!F9</f>
        <v>0</v>
      </c>
      <c r="G56" s="13">
        <f>'4. Кап. інвестиції'!G9</f>
        <v>0</v>
      </c>
      <c r="H56" s="13">
        <f>'4. Кап. інвестиції'!H9</f>
        <v>0</v>
      </c>
      <c r="I56" s="13">
        <f>'4. Кап. інвестиції'!I9</f>
        <v>0</v>
      </c>
      <c r="J56" s="13">
        <f>'4. Кап. інвестиції'!J9</f>
        <v>0</v>
      </c>
    </row>
    <row r="57" spans="1:10" ht="20.100000000000001" customHeight="1">
      <c r="A57" s="148"/>
      <c r="C57" s="33"/>
      <c r="D57" s="33"/>
      <c r="E57" s="33"/>
      <c r="F57" s="33"/>
      <c r="G57" s="33"/>
      <c r="H57" s="33"/>
      <c r="I57" s="33"/>
      <c r="J57" s="33"/>
    </row>
    <row r="58" spans="1:10" ht="19.5" customHeight="1">
      <c r="A58" s="52" t="s">
        <v>303</v>
      </c>
      <c r="B58" s="1"/>
      <c r="C58" s="299" t="s">
        <v>87</v>
      </c>
      <c r="D58" s="299"/>
      <c r="E58" s="299"/>
      <c r="F58" s="300"/>
      <c r="G58" s="15"/>
      <c r="H58" s="301" t="s">
        <v>317</v>
      </c>
      <c r="I58" s="301"/>
      <c r="J58" s="301"/>
    </row>
    <row r="59" spans="1:10" s="2" customFormat="1" ht="21" customHeight="1">
      <c r="A59" s="27" t="s">
        <v>63</v>
      </c>
      <c r="B59" s="3"/>
      <c r="C59" s="296" t="s">
        <v>64</v>
      </c>
      <c r="D59" s="296"/>
      <c r="E59" s="296"/>
      <c r="F59" s="296"/>
      <c r="G59" s="60"/>
      <c r="H59" s="296" t="s">
        <v>83</v>
      </c>
      <c r="I59" s="296"/>
      <c r="J59" s="296"/>
    </row>
    <row r="61" spans="1:10">
      <c r="A61" s="45"/>
    </row>
    <row r="62" spans="1:10">
      <c r="A62" s="45"/>
    </row>
    <row r="63" spans="1:10">
      <c r="A63" s="45"/>
    </row>
    <row r="64" spans="1:10" s="27" customFormat="1">
      <c r="A64" s="45"/>
      <c r="F64" s="3"/>
      <c r="G64" s="3"/>
      <c r="H64" s="3"/>
      <c r="I64" s="3"/>
      <c r="J64" s="3"/>
    </row>
    <row r="65" spans="1:10" s="27" customFormat="1">
      <c r="A65" s="45"/>
      <c r="F65" s="3"/>
      <c r="G65" s="3"/>
      <c r="H65" s="3"/>
      <c r="I65" s="3"/>
      <c r="J65" s="3"/>
    </row>
    <row r="66" spans="1:10" s="27" customFormat="1">
      <c r="A66" s="45"/>
      <c r="F66" s="3"/>
      <c r="G66" s="3"/>
      <c r="H66" s="3"/>
      <c r="I66" s="3"/>
      <c r="J66" s="3"/>
    </row>
    <row r="67" spans="1:10" s="27" customFormat="1">
      <c r="A67" s="45"/>
      <c r="F67" s="3"/>
      <c r="G67" s="3"/>
      <c r="H67" s="3"/>
      <c r="I67" s="3"/>
      <c r="J67" s="3"/>
    </row>
    <row r="68" spans="1:10" s="27" customFormat="1">
      <c r="A68" s="45"/>
      <c r="F68" s="3"/>
      <c r="G68" s="3"/>
      <c r="H68" s="3"/>
      <c r="I68" s="3"/>
      <c r="J68" s="3"/>
    </row>
    <row r="69" spans="1:10" s="27" customFormat="1">
      <c r="A69" s="45"/>
      <c r="F69" s="3"/>
      <c r="G69" s="3"/>
      <c r="H69" s="3"/>
      <c r="I69" s="3"/>
      <c r="J69" s="3"/>
    </row>
    <row r="70" spans="1:10" s="27" customFormat="1">
      <c r="A70" s="45"/>
      <c r="F70" s="3"/>
      <c r="G70" s="3"/>
      <c r="H70" s="3"/>
      <c r="I70" s="3"/>
      <c r="J70" s="3"/>
    </row>
    <row r="71" spans="1:10" s="27" customFormat="1">
      <c r="A71" s="45"/>
      <c r="F71" s="3"/>
      <c r="G71" s="3"/>
      <c r="H71" s="3"/>
      <c r="I71" s="3"/>
      <c r="J71" s="3"/>
    </row>
    <row r="72" spans="1:10" s="27" customFormat="1">
      <c r="A72" s="45"/>
      <c r="F72" s="3"/>
      <c r="G72" s="3"/>
      <c r="H72" s="3"/>
      <c r="I72" s="3"/>
      <c r="J72" s="3"/>
    </row>
    <row r="73" spans="1:10" s="27" customFormat="1">
      <c r="A73" s="45"/>
      <c r="F73" s="3"/>
      <c r="G73" s="3"/>
      <c r="H73" s="3"/>
      <c r="I73" s="3"/>
      <c r="J73" s="3"/>
    </row>
    <row r="74" spans="1:10" s="27" customFormat="1">
      <c r="A74" s="45"/>
      <c r="F74" s="3"/>
      <c r="G74" s="3"/>
      <c r="H74" s="3"/>
      <c r="I74" s="3"/>
      <c r="J74" s="3"/>
    </row>
    <row r="75" spans="1:10" s="27" customFormat="1">
      <c r="A75" s="45"/>
      <c r="F75" s="3"/>
      <c r="G75" s="3"/>
      <c r="H75" s="3"/>
      <c r="I75" s="3"/>
      <c r="J75" s="3"/>
    </row>
    <row r="76" spans="1:10" s="27" customFormat="1">
      <c r="A76" s="45"/>
      <c r="F76" s="3"/>
      <c r="G76" s="3"/>
      <c r="H76" s="3"/>
      <c r="I76" s="3"/>
      <c r="J76" s="3"/>
    </row>
    <row r="77" spans="1:10" s="27" customFormat="1">
      <c r="A77" s="45"/>
      <c r="F77" s="3"/>
      <c r="G77" s="3"/>
      <c r="H77" s="3"/>
      <c r="I77" s="3"/>
      <c r="J77" s="3"/>
    </row>
    <row r="78" spans="1:10" s="27" customFormat="1">
      <c r="A78" s="45"/>
      <c r="F78" s="3"/>
      <c r="G78" s="3"/>
      <c r="H78" s="3"/>
      <c r="I78" s="3"/>
      <c r="J78" s="3"/>
    </row>
    <row r="79" spans="1:10" s="27" customFormat="1">
      <c r="A79" s="45"/>
      <c r="F79" s="3"/>
      <c r="G79" s="3"/>
      <c r="H79" s="3"/>
      <c r="I79" s="3"/>
      <c r="J79" s="3"/>
    </row>
    <row r="80" spans="1:10" s="27" customFormat="1">
      <c r="A80" s="45"/>
      <c r="F80" s="3"/>
      <c r="G80" s="3"/>
      <c r="H80" s="3"/>
      <c r="I80" s="3"/>
      <c r="J80" s="3"/>
    </row>
    <row r="81" spans="1:10" s="27" customFormat="1">
      <c r="A81" s="45"/>
      <c r="F81" s="3"/>
      <c r="G81" s="3"/>
      <c r="H81" s="3"/>
      <c r="I81" s="3"/>
      <c r="J81" s="3"/>
    </row>
    <row r="82" spans="1:10" s="27" customFormat="1">
      <c r="A82" s="45"/>
      <c r="F82" s="3"/>
      <c r="G82" s="3"/>
      <c r="H82" s="3"/>
      <c r="I82" s="3"/>
      <c r="J82" s="3"/>
    </row>
    <row r="83" spans="1:10" s="27" customFormat="1">
      <c r="A83" s="45"/>
      <c r="F83" s="3"/>
      <c r="G83" s="3"/>
      <c r="H83" s="3"/>
      <c r="I83" s="3"/>
      <c r="J83" s="3"/>
    </row>
    <row r="84" spans="1:10" s="27" customFormat="1">
      <c r="A84" s="45"/>
      <c r="F84" s="3"/>
      <c r="G84" s="3"/>
      <c r="H84" s="3"/>
      <c r="I84" s="3"/>
      <c r="J84" s="3"/>
    </row>
    <row r="85" spans="1:10" s="27" customFormat="1">
      <c r="A85" s="45"/>
      <c r="F85" s="3"/>
      <c r="G85" s="3"/>
      <c r="H85" s="3"/>
      <c r="I85" s="3"/>
      <c r="J85" s="3"/>
    </row>
    <row r="86" spans="1:10" s="27" customFormat="1">
      <c r="A86" s="45"/>
      <c r="F86" s="3"/>
      <c r="G86" s="3"/>
      <c r="H86" s="3"/>
      <c r="I86" s="3"/>
      <c r="J86" s="3"/>
    </row>
    <row r="87" spans="1:10" s="27" customFormat="1">
      <c r="A87" s="45"/>
      <c r="F87" s="3"/>
      <c r="G87" s="3"/>
      <c r="H87" s="3"/>
      <c r="I87" s="3"/>
      <c r="J87" s="3"/>
    </row>
    <row r="88" spans="1:10" s="27" customFormat="1">
      <c r="A88" s="45"/>
      <c r="F88" s="3"/>
      <c r="G88" s="3"/>
      <c r="H88" s="3"/>
      <c r="I88" s="3"/>
      <c r="J88" s="3"/>
    </row>
    <row r="89" spans="1:10" s="27" customFormat="1">
      <c r="A89" s="45"/>
      <c r="F89" s="3"/>
      <c r="G89" s="3"/>
      <c r="H89" s="3"/>
      <c r="I89" s="3"/>
      <c r="J89" s="3"/>
    </row>
    <row r="90" spans="1:10" s="27" customFormat="1">
      <c r="A90" s="45"/>
      <c r="F90" s="3"/>
      <c r="G90" s="3"/>
      <c r="H90" s="3"/>
      <c r="I90" s="3"/>
      <c r="J90" s="3"/>
    </row>
    <row r="91" spans="1:10" s="27" customFormat="1">
      <c r="A91" s="45"/>
      <c r="F91" s="3"/>
      <c r="G91" s="3"/>
      <c r="H91" s="3"/>
      <c r="I91" s="3"/>
      <c r="J91" s="3"/>
    </row>
    <row r="92" spans="1:10" s="27" customFormat="1">
      <c r="A92" s="45"/>
      <c r="F92" s="3"/>
      <c r="G92" s="3"/>
      <c r="H92" s="3"/>
      <c r="I92" s="3"/>
      <c r="J92" s="3"/>
    </row>
    <row r="93" spans="1:10" s="27" customFormat="1">
      <c r="A93" s="45"/>
      <c r="F93" s="3"/>
      <c r="G93" s="3"/>
      <c r="H93" s="3"/>
      <c r="I93" s="3"/>
      <c r="J93" s="3"/>
    </row>
    <row r="94" spans="1:10" s="27" customFormat="1">
      <c r="A94" s="45"/>
      <c r="F94" s="3"/>
      <c r="G94" s="3"/>
      <c r="H94" s="3"/>
      <c r="I94" s="3"/>
      <c r="J94" s="3"/>
    </row>
    <row r="95" spans="1:10" s="27" customFormat="1">
      <c r="A95" s="45"/>
      <c r="F95" s="3"/>
      <c r="G95" s="3"/>
      <c r="H95" s="3"/>
      <c r="I95" s="3"/>
      <c r="J95" s="3"/>
    </row>
    <row r="96" spans="1:10" s="27" customFormat="1">
      <c r="A96" s="45"/>
      <c r="F96" s="3"/>
      <c r="G96" s="3"/>
      <c r="H96" s="3"/>
      <c r="I96" s="3"/>
      <c r="J96" s="3"/>
    </row>
    <row r="97" spans="1:10" s="27" customFormat="1">
      <c r="A97" s="45"/>
      <c r="F97" s="3"/>
      <c r="G97" s="3"/>
      <c r="H97" s="3"/>
      <c r="I97" s="3"/>
      <c r="J97" s="3"/>
    </row>
    <row r="98" spans="1:10" s="27" customFormat="1">
      <c r="A98" s="45"/>
      <c r="F98" s="3"/>
      <c r="G98" s="3"/>
      <c r="H98" s="3"/>
      <c r="I98" s="3"/>
      <c r="J98" s="3"/>
    </row>
    <row r="99" spans="1:10" s="27" customFormat="1">
      <c r="A99" s="45"/>
      <c r="F99" s="3"/>
      <c r="G99" s="3"/>
      <c r="H99" s="3"/>
      <c r="I99" s="3"/>
      <c r="J99" s="3"/>
    </row>
    <row r="100" spans="1:10" s="27" customFormat="1">
      <c r="A100" s="45"/>
      <c r="F100" s="3"/>
      <c r="G100" s="3"/>
      <c r="H100" s="3"/>
      <c r="I100" s="3"/>
      <c r="J100" s="3"/>
    </row>
    <row r="101" spans="1:10" s="27" customFormat="1">
      <c r="A101" s="45"/>
      <c r="F101" s="3"/>
      <c r="G101" s="3"/>
      <c r="H101" s="3"/>
      <c r="I101" s="3"/>
      <c r="J101" s="3"/>
    </row>
    <row r="102" spans="1:10" s="27" customFormat="1">
      <c r="A102" s="45"/>
      <c r="F102" s="3"/>
      <c r="G102" s="3"/>
      <c r="H102" s="3"/>
      <c r="I102" s="3"/>
      <c r="J102" s="3"/>
    </row>
    <row r="103" spans="1:10" s="27" customFormat="1">
      <c r="A103" s="45"/>
      <c r="F103" s="3"/>
      <c r="G103" s="3"/>
      <c r="H103" s="3"/>
      <c r="I103" s="3"/>
      <c r="J103" s="3"/>
    </row>
    <row r="104" spans="1:10" s="27" customFormat="1">
      <c r="A104" s="45"/>
      <c r="F104" s="3"/>
      <c r="G104" s="3"/>
      <c r="H104" s="3"/>
      <c r="I104" s="3"/>
      <c r="J104" s="3"/>
    </row>
    <row r="105" spans="1:10" s="27" customFormat="1">
      <c r="A105" s="45"/>
      <c r="F105" s="3"/>
      <c r="G105" s="3"/>
      <c r="H105" s="3"/>
      <c r="I105" s="3"/>
      <c r="J105" s="3"/>
    </row>
    <row r="106" spans="1:10" s="27" customFormat="1">
      <c r="A106" s="45"/>
      <c r="F106" s="3"/>
      <c r="G106" s="3"/>
      <c r="H106" s="3"/>
      <c r="I106" s="3"/>
      <c r="J106" s="3"/>
    </row>
    <row r="107" spans="1:10" s="27" customFormat="1">
      <c r="A107" s="45"/>
      <c r="F107" s="3"/>
      <c r="G107" s="3"/>
      <c r="H107" s="3"/>
      <c r="I107" s="3"/>
      <c r="J107" s="3"/>
    </row>
    <row r="108" spans="1:10" s="27" customFormat="1">
      <c r="A108" s="45"/>
      <c r="F108" s="3"/>
      <c r="G108" s="3"/>
      <c r="H108" s="3"/>
      <c r="I108" s="3"/>
      <c r="J108" s="3"/>
    </row>
    <row r="109" spans="1:10" s="27" customFormat="1">
      <c r="A109" s="45"/>
      <c r="F109" s="3"/>
      <c r="G109" s="3"/>
      <c r="H109" s="3"/>
      <c r="I109" s="3"/>
      <c r="J109" s="3"/>
    </row>
    <row r="110" spans="1:10" s="27" customFormat="1">
      <c r="A110" s="45"/>
      <c r="F110" s="3"/>
      <c r="G110" s="3"/>
      <c r="H110" s="3"/>
      <c r="I110" s="3"/>
      <c r="J110" s="3"/>
    </row>
    <row r="111" spans="1:10" s="27" customFormat="1">
      <c r="A111" s="45"/>
      <c r="F111" s="3"/>
      <c r="G111" s="3"/>
      <c r="H111" s="3"/>
      <c r="I111" s="3"/>
      <c r="J111" s="3"/>
    </row>
    <row r="112" spans="1:10" s="27" customFormat="1">
      <c r="A112" s="45"/>
      <c r="F112" s="3"/>
      <c r="G112" s="3"/>
      <c r="H112" s="3"/>
      <c r="I112" s="3"/>
      <c r="J112" s="3"/>
    </row>
    <row r="113" spans="1:10" s="27" customFormat="1">
      <c r="A113" s="45"/>
      <c r="F113" s="3"/>
      <c r="G113" s="3"/>
      <c r="H113" s="3"/>
      <c r="I113" s="3"/>
      <c r="J113" s="3"/>
    </row>
    <row r="114" spans="1:10" s="27" customFormat="1">
      <c r="A114" s="45"/>
      <c r="F114" s="3"/>
      <c r="G114" s="3"/>
      <c r="H114" s="3"/>
      <c r="I114" s="3"/>
      <c r="J114" s="3"/>
    </row>
    <row r="115" spans="1:10" s="27" customFormat="1">
      <c r="A115" s="45"/>
      <c r="F115" s="3"/>
      <c r="G115" s="3"/>
      <c r="H115" s="3"/>
      <c r="I115" s="3"/>
      <c r="J115" s="3"/>
    </row>
    <row r="116" spans="1:10" s="27" customFormat="1">
      <c r="A116" s="45"/>
      <c r="F116" s="3"/>
      <c r="G116" s="3"/>
      <c r="H116" s="3"/>
      <c r="I116" s="3"/>
      <c r="J116" s="3"/>
    </row>
    <row r="117" spans="1:10" s="27" customFormat="1">
      <c r="A117" s="45"/>
      <c r="F117" s="3"/>
      <c r="G117" s="3"/>
      <c r="H117" s="3"/>
      <c r="I117" s="3"/>
      <c r="J117" s="3"/>
    </row>
    <row r="118" spans="1:10" s="27" customFormat="1">
      <c r="A118" s="45"/>
      <c r="F118" s="3"/>
      <c r="G118" s="3"/>
      <c r="H118" s="3"/>
      <c r="I118" s="3"/>
      <c r="J118" s="3"/>
    </row>
    <row r="119" spans="1:10" s="27" customFormat="1">
      <c r="A119" s="45"/>
      <c r="F119" s="3"/>
      <c r="G119" s="3"/>
      <c r="H119" s="3"/>
      <c r="I119" s="3"/>
      <c r="J119" s="3"/>
    </row>
    <row r="120" spans="1:10" s="27" customFormat="1">
      <c r="A120" s="45"/>
      <c r="F120" s="3"/>
      <c r="G120" s="3"/>
      <c r="H120" s="3"/>
      <c r="I120" s="3"/>
      <c r="J120" s="3"/>
    </row>
    <row r="121" spans="1:10" s="27" customFormat="1">
      <c r="A121" s="45"/>
      <c r="F121" s="3"/>
      <c r="G121" s="3"/>
      <c r="H121" s="3"/>
      <c r="I121" s="3"/>
      <c r="J121" s="3"/>
    </row>
    <row r="122" spans="1:10" s="27" customFormat="1">
      <c r="A122" s="45"/>
      <c r="F122" s="3"/>
      <c r="G122" s="3"/>
      <c r="H122" s="3"/>
      <c r="I122" s="3"/>
      <c r="J122" s="3"/>
    </row>
    <row r="123" spans="1:10" s="27" customFormat="1">
      <c r="A123" s="45"/>
      <c r="F123" s="3"/>
      <c r="G123" s="3"/>
      <c r="H123" s="3"/>
      <c r="I123" s="3"/>
      <c r="J123" s="3"/>
    </row>
    <row r="124" spans="1:10" s="27" customFormat="1">
      <c r="A124" s="45"/>
      <c r="F124" s="3"/>
      <c r="G124" s="3"/>
      <c r="H124" s="3"/>
      <c r="I124" s="3"/>
      <c r="J124" s="3"/>
    </row>
    <row r="125" spans="1:10" s="27" customFormat="1">
      <c r="A125" s="45"/>
      <c r="F125" s="3"/>
      <c r="G125" s="3"/>
      <c r="H125" s="3"/>
      <c r="I125" s="3"/>
      <c r="J125" s="3"/>
    </row>
    <row r="126" spans="1:10" s="27" customFormat="1">
      <c r="A126" s="45"/>
      <c r="F126" s="3"/>
      <c r="G126" s="3"/>
      <c r="H126" s="3"/>
      <c r="I126" s="3"/>
      <c r="J126" s="3"/>
    </row>
    <row r="127" spans="1:10" s="27" customFormat="1">
      <c r="A127" s="45"/>
      <c r="F127" s="3"/>
      <c r="G127" s="3"/>
      <c r="H127" s="3"/>
      <c r="I127" s="3"/>
      <c r="J127" s="3"/>
    </row>
    <row r="128" spans="1:10" s="27" customFormat="1">
      <c r="A128" s="45"/>
      <c r="F128" s="3"/>
      <c r="G128" s="3"/>
      <c r="H128" s="3"/>
      <c r="I128" s="3"/>
      <c r="J128" s="3"/>
    </row>
    <row r="129" spans="1:10" s="27" customFormat="1">
      <c r="A129" s="45"/>
      <c r="F129" s="3"/>
      <c r="G129" s="3"/>
      <c r="H129" s="3"/>
      <c r="I129" s="3"/>
      <c r="J129" s="3"/>
    </row>
    <row r="130" spans="1:10" s="27" customFormat="1">
      <c r="A130" s="45"/>
      <c r="F130" s="3"/>
      <c r="G130" s="3"/>
      <c r="H130" s="3"/>
      <c r="I130" s="3"/>
      <c r="J130" s="3"/>
    </row>
    <row r="131" spans="1:10" s="27" customFormat="1">
      <c r="A131" s="45"/>
      <c r="F131" s="3"/>
      <c r="G131" s="3"/>
      <c r="H131" s="3"/>
      <c r="I131" s="3"/>
      <c r="J131" s="3"/>
    </row>
    <row r="132" spans="1:10" s="27" customFormat="1">
      <c r="A132" s="45"/>
      <c r="F132" s="3"/>
      <c r="G132" s="3"/>
      <c r="H132" s="3"/>
      <c r="I132" s="3"/>
      <c r="J132" s="3"/>
    </row>
    <row r="133" spans="1:10" s="27" customFormat="1">
      <c r="A133" s="45"/>
      <c r="F133" s="3"/>
      <c r="G133" s="3"/>
      <c r="H133" s="3"/>
      <c r="I133" s="3"/>
      <c r="J133" s="3"/>
    </row>
    <row r="134" spans="1:10" s="27" customFormat="1">
      <c r="A134" s="45"/>
      <c r="F134" s="3"/>
      <c r="G134" s="3"/>
      <c r="H134" s="3"/>
      <c r="I134" s="3"/>
      <c r="J134" s="3"/>
    </row>
    <row r="135" spans="1:10" s="27" customFormat="1">
      <c r="A135" s="45"/>
      <c r="F135" s="3"/>
      <c r="G135" s="3"/>
      <c r="H135" s="3"/>
      <c r="I135" s="3"/>
      <c r="J135" s="3"/>
    </row>
    <row r="136" spans="1:10" s="27" customFormat="1">
      <c r="A136" s="45"/>
      <c r="F136" s="3"/>
      <c r="G136" s="3"/>
      <c r="H136" s="3"/>
      <c r="I136" s="3"/>
      <c r="J136" s="3"/>
    </row>
    <row r="137" spans="1:10" s="27" customFormat="1">
      <c r="A137" s="45"/>
      <c r="F137" s="3"/>
      <c r="G137" s="3"/>
      <c r="H137" s="3"/>
      <c r="I137" s="3"/>
      <c r="J137" s="3"/>
    </row>
    <row r="138" spans="1:10" s="27" customFormat="1">
      <c r="A138" s="45"/>
      <c r="F138" s="3"/>
      <c r="G138" s="3"/>
      <c r="H138" s="3"/>
      <c r="I138" s="3"/>
      <c r="J138" s="3"/>
    </row>
    <row r="139" spans="1:10" s="27" customFormat="1">
      <c r="A139" s="45"/>
      <c r="F139" s="3"/>
      <c r="G139" s="3"/>
      <c r="H139" s="3"/>
      <c r="I139" s="3"/>
      <c r="J139" s="3"/>
    </row>
    <row r="140" spans="1:10" s="27" customFormat="1">
      <c r="A140" s="45"/>
      <c r="F140" s="3"/>
      <c r="G140" s="3"/>
      <c r="H140" s="3"/>
      <c r="I140" s="3"/>
      <c r="J140" s="3"/>
    </row>
    <row r="141" spans="1:10" s="27" customFormat="1">
      <c r="A141" s="45"/>
      <c r="F141" s="3"/>
      <c r="G141" s="3"/>
      <c r="H141" s="3"/>
      <c r="I141" s="3"/>
      <c r="J141" s="3"/>
    </row>
    <row r="142" spans="1:10" s="27" customFormat="1">
      <c r="A142" s="45"/>
      <c r="F142" s="3"/>
      <c r="G142" s="3"/>
      <c r="H142" s="3"/>
      <c r="I142" s="3"/>
      <c r="J142" s="3"/>
    </row>
    <row r="143" spans="1:10" s="27" customFormat="1">
      <c r="A143" s="45"/>
      <c r="F143" s="3"/>
      <c r="G143" s="3"/>
      <c r="H143" s="3"/>
      <c r="I143" s="3"/>
      <c r="J143" s="3"/>
    </row>
    <row r="144" spans="1:10" s="27" customFormat="1">
      <c r="A144" s="45"/>
      <c r="F144" s="3"/>
      <c r="G144" s="3"/>
      <c r="H144" s="3"/>
      <c r="I144" s="3"/>
      <c r="J144" s="3"/>
    </row>
    <row r="145" spans="1:10" s="27" customFormat="1">
      <c r="A145" s="45"/>
      <c r="F145" s="3"/>
      <c r="G145" s="3"/>
      <c r="H145" s="3"/>
      <c r="I145" s="3"/>
      <c r="J145" s="3"/>
    </row>
    <row r="146" spans="1:10" s="27" customFormat="1">
      <c r="A146" s="45"/>
      <c r="F146" s="3"/>
      <c r="G146" s="3"/>
      <c r="H146" s="3"/>
      <c r="I146" s="3"/>
      <c r="J146" s="3"/>
    </row>
    <row r="147" spans="1:10" s="27" customFormat="1">
      <c r="A147" s="45"/>
      <c r="F147" s="3"/>
      <c r="G147" s="3"/>
      <c r="H147" s="3"/>
      <c r="I147" s="3"/>
      <c r="J147" s="3"/>
    </row>
    <row r="148" spans="1:10" s="27" customFormat="1">
      <c r="A148" s="45"/>
      <c r="F148" s="3"/>
      <c r="G148" s="3"/>
      <c r="H148" s="3"/>
      <c r="I148" s="3"/>
      <c r="J148" s="3"/>
    </row>
    <row r="149" spans="1:10" s="27" customFormat="1">
      <c r="A149" s="45"/>
      <c r="F149" s="3"/>
      <c r="G149" s="3"/>
      <c r="H149" s="3"/>
      <c r="I149" s="3"/>
      <c r="J149" s="3"/>
    </row>
    <row r="150" spans="1:10" s="27" customFormat="1">
      <c r="A150" s="45"/>
      <c r="F150" s="3"/>
      <c r="G150" s="3"/>
      <c r="H150" s="3"/>
      <c r="I150" s="3"/>
      <c r="J150" s="3"/>
    </row>
    <row r="151" spans="1:10" s="27" customFormat="1">
      <c r="A151" s="45"/>
      <c r="F151" s="3"/>
      <c r="G151" s="3"/>
      <c r="H151" s="3"/>
      <c r="I151" s="3"/>
      <c r="J151" s="3"/>
    </row>
    <row r="152" spans="1:10" s="27" customFormat="1">
      <c r="A152" s="45"/>
      <c r="F152" s="3"/>
      <c r="G152" s="3"/>
      <c r="H152" s="3"/>
      <c r="I152" s="3"/>
      <c r="J152" s="3"/>
    </row>
    <row r="153" spans="1:10" s="27" customFormat="1">
      <c r="A153" s="45"/>
      <c r="F153" s="3"/>
      <c r="G153" s="3"/>
      <c r="H153" s="3"/>
      <c r="I153" s="3"/>
      <c r="J153" s="3"/>
    </row>
    <row r="154" spans="1:10" s="27" customFormat="1">
      <c r="A154" s="45"/>
      <c r="F154" s="3"/>
      <c r="G154" s="3"/>
      <c r="H154" s="3"/>
      <c r="I154" s="3"/>
      <c r="J154" s="3"/>
    </row>
    <row r="155" spans="1:10" s="27" customFormat="1">
      <c r="A155" s="45"/>
      <c r="F155" s="3"/>
      <c r="G155" s="3"/>
      <c r="H155" s="3"/>
      <c r="I155" s="3"/>
      <c r="J155" s="3"/>
    </row>
    <row r="156" spans="1:10" s="27" customFormat="1">
      <c r="A156" s="45"/>
      <c r="F156" s="3"/>
      <c r="G156" s="3"/>
      <c r="H156" s="3"/>
      <c r="I156" s="3"/>
      <c r="J156" s="3"/>
    </row>
    <row r="157" spans="1:10" s="27" customFormat="1">
      <c r="A157" s="45"/>
      <c r="F157" s="3"/>
      <c r="G157" s="3"/>
      <c r="H157" s="3"/>
      <c r="I157" s="3"/>
      <c r="J157" s="3"/>
    </row>
    <row r="158" spans="1:10" s="27" customFormat="1">
      <c r="A158" s="45"/>
      <c r="F158" s="3"/>
      <c r="G158" s="3"/>
      <c r="H158" s="3"/>
      <c r="I158" s="3"/>
      <c r="J158" s="3"/>
    </row>
    <row r="159" spans="1:10" s="27" customFormat="1">
      <c r="A159" s="45"/>
      <c r="F159" s="3"/>
      <c r="G159" s="3"/>
      <c r="H159" s="3"/>
      <c r="I159" s="3"/>
      <c r="J159" s="3"/>
    </row>
    <row r="160" spans="1:10" s="27" customFormat="1">
      <c r="A160" s="45"/>
      <c r="F160" s="3"/>
      <c r="G160" s="3"/>
      <c r="H160" s="3"/>
      <c r="I160" s="3"/>
      <c r="J160" s="3"/>
    </row>
    <row r="161" spans="1:10" s="27" customFormat="1">
      <c r="A161" s="45"/>
      <c r="F161" s="3"/>
      <c r="G161" s="3"/>
      <c r="H161" s="3"/>
      <c r="I161" s="3"/>
      <c r="J161" s="3"/>
    </row>
    <row r="162" spans="1:10" s="27" customFormat="1">
      <c r="A162" s="45"/>
      <c r="F162" s="3"/>
      <c r="G162" s="3"/>
      <c r="H162" s="3"/>
      <c r="I162" s="3"/>
      <c r="J162" s="3"/>
    </row>
    <row r="163" spans="1:10" s="27" customFormat="1">
      <c r="A163" s="45"/>
      <c r="F163" s="3"/>
      <c r="G163" s="3"/>
      <c r="H163" s="3"/>
      <c r="I163" s="3"/>
      <c r="J163" s="3"/>
    </row>
    <row r="164" spans="1:10" s="27" customFormat="1">
      <c r="A164" s="45"/>
      <c r="F164" s="3"/>
      <c r="G164" s="3"/>
      <c r="H164" s="3"/>
      <c r="I164" s="3"/>
      <c r="J164" s="3"/>
    </row>
    <row r="165" spans="1:10" s="27" customFormat="1">
      <c r="A165" s="45"/>
      <c r="F165" s="3"/>
      <c r="G165" s="3"/>
      <c r="H165" s="3"/>
      <c r="I165" s="3"/>
      <c r="J165" s="3"/>
    </row>
    <row r="166" spans="1:10" s="27" customFormat="1">
      <c r="A166" s="45"/>
      <c r="F166" s="3"/>
      <c r="G166" s="3"/>
      <c r="H166" s="3"/>
      <c r="I166" s="3"/>
      <c r="J166" s="3"/>
    </row>
    <row r="167" spans="1:10" s="27" customFormat="1">
      <c r="A167" s="45"/>
      <c r="F167" s="3"/>
      <c r="G167" s="3"/>
      <c r="H167" s="3"/>
      <c r="I167" s="3"/>
      <c r="J167" s="3"/>
    </row>
    <row r="168" spans="1:10" s="27" customFormat="1">
      <c r="A168" s="45"/>
      <c r="F168" s="3"/>
      <c r="G168" s="3"/>
      <c r="H168" s="3"/>
      <c r="I168" s="3"/>
      <c r="J168" s="3"/>
    </row>
    <row r="169" spans="1:10" s="27" customFormat="1">
      <c r="A169" s="45"/>
      <c r="F169" s="3"/>
      <c r="G169" s="3"/>
      <c r="H169" s="3"/>
      <c r="I169" s="3"/>
      <c r="J169" s="3"/>
    </row>
    <row r="170" spans="1:10" s="27" customFormat="1">
      <c r="A170" s="45"/>
      <c r="F170" s="3"/>
      <c r="G170" s="3"/>
      <c r="H170" s="3"/>
      <c r="I170" s="3"/>
      <c r="J170" s="3"/>
    </row>
    <row r="171" spans="1:10" s="27" customFormat="1">
      <c r="A171" s="45"/>
      <c r="F171" s="3"/>
      <c r="G171" s="3"/>
      <c r="H171" s="3"/>
      <c r="I171" s="3"/>
      <c r="J171" s="3"/>
    </row>
    <row r="172" spans="1:10" s="27" customFormat="1">
      <c r="A172" s="45"/>
      <c r="F172" s="3"/>
      <c r="G172" s="3"/>
      <c r="H172" s="3"/>
      <c r="I172" s="3"/>
      <c r="J172" s="3"/>
    </row>
    <row r="173" spans="1:10" s="27" customFormat="1">
      <c r="A173" s="45"/>
      <c r="F173" s="3"/>
      <c r="G173" s="3"/>
      <c r="H173" s="3"/>
      <c r="I173" s="3"/>
      <c r="J173" s="3"/>
    </row>
    <row r="174" spans="1:10" s="27" customFormat="1">
      <c r="A174" s="45"/>
      <c r="F174" s="3"/>
      <c r="G174" s="3"/>
      <c r="H174" s="3"/>
      <c r="I174" s="3"/>
      <c r="J174" s="3"/>
    </row>
    <row r="175" spans="1:10" s="27" customFormat="1">
      <c r="A175" s="45"/>
      <c r="F175" s="3"/>
      <c r="G175" s="3"/>
      <c r="H175" s="3"/>
      <c r="I175" s="3"/>
      <c r="J175" s="3"/>
    </row>
    <row r="176" spans="1:10" s="27" customFormat="1">
      <c r="A176" s="45"/>
      <c r="F176" s="3"/>
      <c r="G176" s="3"/>
      <c r="H176" s="3"/>
      <c r="I176" s="3"/>
      <c r="J176" s="3"/>
    </row>
    <row r="177" spans="1:10" s="27" customFormat="1">
      <c r="A177" s="45"/>
      <c r="F177" s="3"/>
      <c r="G177" s="3"/>
      <c r="H177" s="3"/>
      <c r="I177" s="3"/>
      <c r="J177" s="3"/>
    </row>
    <row r="178" spans="1:10" s="27" customFormat="1">
      <c r="A178" s="45"/>
      <c r="F178" s="3"/>
      <c r="G178" s="3"/>
      <c r="H178" s="3"/>
      <c r="I178" s="3"/>
      <c r="J178" s="3"/>
    </row>
    <row r="179" spans="1:10" s="27" customFormat="1">
      <c r="A179" s="45"/>
      <c r="F179" s="3"/>
      <c r="G179" s="3"/>
      <c r="H179" s="3"/>
      <c r="I179" s="3"/>
      <c r="J179" s="3"/>
    </row>
    <row r="180" spans="1:10" s="27" customFormat="1">
      <c r="A180" s="45"/>
      <c r="F180" s="3"/>
      <c r="G180" s="3"/>
      <c r="H180" s="3"/>
      <c r="I180" s="3"/>
      <c r="J180" s="3"/>
    </row>
    <row r="181" spans="1:10" s="27" customFormat="1">
      <c r="A181" s="45"/>
      <c r="F181" s="3"/>
      <c r="G181" s="3"/>
      <c r="H181" s="3"/>
      <c r="I181" s="3"/>
      <c r="J181" s="3"/>
    </row>
    <row r="182" spans="1:10" s="27" customFormat="1">
      <c r="A182" s="45"/>
      <c r="F182" s="3"/>
      <c r="G182" s="3"/>
      <c r="H182" s="3"/>
      <c r="I182" s="3"/>
      <c r="J182" s="3"/>
    </row>
    <row r="183" spans="1:10" s="27" customFormat="1">
      <c r="A183" s="45"/>
      <c r="F183" s="3"/>
      <c r="G183" s="3"/>
      <c r="H183" s="3"/>
      <c r="I183" s="3"/>
      <c r="J183" s="3"/>
    </row>
    <row r="184" spans="1:10" s="27" customFormat="1">
      <c r="A184" s="45"/>
      <c r="F184" s="3"/>
      <c r="G184" s="3"/>
      <c r="H184" s="3"/>
      <c r="I184" s="3"/>
      <c r="J184" s="3"/>
    </row>
    <row r="185" spans="1:10" s="27" customFormat="1">
      <c r="A185" s="45"/>
      <c r="F185" s="3"/>
      <c r="G185" s="3"/>
      <c r="H185" s="3"/>
      <c r="I185" s="3"/>
      <c r="J185" s="3"/>
    </row>
    <row r="186" spans="1:10" s="27" customFormat="1">
      <c r="A186" s="45"/>
      <c r="F186" s="3"/>
      <c r="G186" s="3"/>
      <c r="H186" s="3"/>
      <c r="I186" s="3"/>
      <c r="J186" s="3"/>
    </row>
    <row r="187" spans="1:10" s="27" customFormat="1">
      <c r="A187" s="45"/>
      <c r="F187" s="3"/>
      <c r="G187" s="3"/>
      <c r="H187" s="3"/>
      <c r="I187" s="3"/>
      <c r="J187" s="3"/>
    </row>
    <row r="188" spans="1:10" s="27" customFormat="1">
      <c r="A188" s="45"/>
      <c r="F188" s="3"/>
      <c r="G188" s="3"/>
      <c r="H188" s="3"/>
      <c r="I188" s="3"/>
      <c r="J188" s="3"/>
    </row>
    <row r="189" spans="1:10" s="27" customFormat="1">
      <c r="A189" s="45"/>
      <c r="F189" s="3"/>
      <c r="G189" s="3"/>
      <c r="H189" s="3"/>
      <c r="I189" s="3"/>
      <c r="J189" s="3"/>
    </row>
    <row r="190" spans="1:10" s="27" customFormat="1">
      <c r="A190" s="45"/>
      <c r="F190" s="3"/>
      <c r="G190" s="3"/>
      <c r="H190" s="3"/>
      <c r="I190" s="3"/>
      <c r="J190" s="3"/>
    </row>
    <row r="191" spans="1:10" s="27" customFormat="1">
      <c r="A191" s="45"/>
      <c r="F191" s="3"/>
      <c r="G191" s="3"/>
      <c r="H191" s="3"/>
      <c r="I191" s="3"/>
      <c r="J191" s="3"/>
    </row>
    <row r="192" spans="1:10" s="27" customFormat="1">
      <c r="A192" s="45"/>
      <c r="F192" s="3"/>
      <c r="G192" s="3"/>
      <c r="H192" s="3"/>
      <c r="I192" s="3"/>
      <c r="J192" s="3"/>
    </row>
    <row r="193" spans="1:10" s="27" customFormat="1">
      <c r="A193" s="45"/>
      <c r="F193" s="3"/>
      <c r="G193" s="3"/>
      <c r="H193" s="3"/>
      <c r="I193" s="3"/>
      <c r="J193" s="3"/>
    </row>
    <row r="194" spans="1:10" s="27" customFormat="1">
      <c r="A194" s="45"/>
      <c r="F194" s="3"/>
      <c r="G194" s="3"/>
      <c r="H194" s="3"/>
      <c r="I194" s="3"/>
      <c r="J194" s="3"/>
    </row>
    <row r="195" spans="1:10" s="27" customFormat="1">
      <c r="A195" s="45"/>
      <c r="F195" s="3"/>
      <c r="G195" s="3"/>
      <c r="H195" s="3"/>
      <c r="I195" s="3"/>
      <c r="J195" s="3"/>
    </row>
    <row r="196" spans="1:10" s="27" customFormat="1">
      <c r="A196" s="45"/>
      <c r="F196" s="3"/>
      <c r="G196" s="3"/>
      <c r="H196" s="3"/>
      <c r="I196" s="3"/>
      <c r="J196" s="3"/>
    </row>
    <row r="197" spans="1:10" s="27" customFormat="1">
      <c r="A197" s="45"/>
      <c r="F197" s="3"/>
      <c r="G197" s="3"/>
      <c r="H197" s="3"/>
      <c r="I197" s="3"/>
      <c r="J197" s="3"/>
    </row>
    <row r="198" spans="1:10" s="27" customFormat="1">
      <c r="A198" s="45"/>
      <c r="F198" s="3"/>
      <c r="G198" s="3"/>
      <c r="H198" s="3"/>
      <c r="I198" s="3"/>
      <c r="J198" s="3"/>
    </row>
    <row r="199" spans="1:10" s="27" customFormat="1">
      <c r="A199" s="45"/>
      <c r="F199" s="3"/>
      <c r="G199" s="3"/>
      <c r="H199" s="3"/>
      <c r="I199" s="3"/>
      <c r="J199" s="3"/>
    </row>
    <row r="200" spans="1:10" s="27" customFormat="1">
      <c r="A200" s="45"/>
      <c r="F200" s="3"/>
      <c r="G200" s="3"/>
      <c r="H200" s="3"/>
      <c r="I200" s="3"/>
      <c r="J200" s="3"/>
    </row>
    <row r="201" spans="1:10" s="27" customFormat="1">
      <c r="A201" s="45"/>
      <c r="F201" s="3"/>
      <c r="G201" s="3"/>
      <c r="H201" s="3"/>
      <c r="I201" s="3"/>
      <c r="J201" s="3"/>
    </row>
    <row r="202" spans="1:10" s="27" customFormat="1">
      <c r="A202" s="45"/>
      <c r="F202" s="3"/>
      <c r="G202" s="3"/>
      <c r="H202" s="3"/>
      <c r="I202" s="3"/>
      <c r="J202" s="3"/>
    </row>
    <row r="203" spans="1:10" s="27" customFormat="1">
      <c r="A203" s="45"/>
      <c r="F203" s="3"/>
      <c r="G203" s="3"/>
      <c r="H203" s="3"/>
      <c r="I203" s="3"/>
      <c r="J203" s="3"/>
    </row>
    <row r="204" spans="1:10" s="27" customFormat="1">
      <c r="A204" s="45"/>
      <c r="F204" s="3"/>
      <c r="G204" s="3"/>
      <c r="H204" s="3"/>
      <c r="I204" s="3"/>
      <c r="J204" s="3"/>
    </row>
    <row r="205" spans="1:10" s="27" customFormat="1">
      <c r="A205" s="45"/>
      <c r="F205" s="3"/>
      <c r="G205" s="3"/>
      <c r="H205" s="3"/>
      <c r="I205" s="3"/>
      <c r="J205" s="3"/>
    </row>
    <row r="206" spans="1:10" s="27" customFormat="1">
      <c r="A206" s="45"/>
      <c r="F206" s="3"/>
      <c r="G206" s="3"/>
      <c r="H206" s="3"/>
      <c r="I206" s="3"/>
      <c r="J206" s="3"/>
    </row>
    <row r="207" spans="1:10" s="27" customFormat="1">
      <c r="A207" s="45"/>
      <c r="F207" s="3"/>
      <c r="G207" s="3"/>
      <c r="H207" s="3"/>
      <c r="I207" s="3"/>
      <c r="J207" s="3"/>
    </row>
    <row r="208" spans="1:10" s="27" customFormat="1">
      <c r="A208" s="45"/>
      <c r="F208" s="3"/>
      <c r="G208" s="3"/>
      <c r="H208" s="3"/>
      <c r="I208" s="3"/>
      <c r="J208" s="3"/>
    </row>
    <row r="209" spans="1:10" s="27" customFormat="1">
      <c r="A209" s="45"/>
      <c r="F209" s="3"/>
      <c r="G209" s="3"/>
      <c r="H209" s="3"/>
      <c r="I209" s="3"/>
      <c r="J209" s="3"/>
    </row>
    <row r="210" spans="1:10" s="27" customFormat="1">
      <c r="A210" s="45"/>
      <c r="F210" s="3"/>
      <c r="G210" s="3"/>
      <c r="H210" s="3"/>
      <c r="I210" s="3"/>
      <c r="J210" s="3"/>
    </row>
    <row r="211" spans="1:10" s="27" customFormat="1">
      <c r="A211" s="45"/>
      <c r="F211" s="3"/>
      <c r="G211" s="3"/>
      <c r="H211" s="3"/>
      <c r="I211" s="3"/>
      <c r="J211" s="3"/>
    </row>
    <row r="212" spans="1:10" s="27" customFormat="1">
      <c r="A212" s="45"/>
      <c r="F212" s="3"/>
      <c r="G212" s="3"/>
      <c r="H212" s="3"/>
      <c r="I212" s="3"/>
      <c r="J212" s="3"/>
    </row>
    <row r="213" spans="1:10" s="27" customFormat="1">
      <c r="A213" s="45"/>
      <c r="F213" s="3"/>
      <c r="G213" s="3"/>
      <c r="H213" s="3"/>
      <c r="I213" s="3"/>
      <c r="J213" s="3"/>
    </row>
    <row r="214" spans="1:10" s="27" customFormat="1">
      <c r="A214" s="45"/>
      <c r="F214" s="3"/>
      <c r="G214" s="3"/>
      <c r="H214" s="3"/>
      <c r="I214" s="3"/>
      <c r="J214" s="3"/>
    </row>
    <row r="215" spans="1:10" s="27" customFormat="1">
      <c r="A215" s="45"/>
      <c r="F215" s="3"/>
      <c r="G215" s="3"/>
      <c r="H215" s="3"/>
      <c r="I215" s="3"/>
      <c r="J215" s="3"/>
    </row>
    <row r="216" spans="1:10" s="27" customFormat="1">
      <c r="A216" s="45"/>
      <c r="F216" s="3"/>
      <c r="G216" s="3"/>
      <c r="H216" s="3"/>
      <c r="I216" s="3"/>
      <c r="J216" s="3"/>
    </row>
    <row r="217" spans="1:10" s="27" customFormat="1">
      <c r="A217" s="45"/>
      <c r="F217" s="3"/>
      <c r="G217" s="3"/>
      <c r="H217" s="3"/>
      <c r="I217" s="3"/>
      <c r="J217" s="3"/>
    </row>
    <row r="218" spans="1:10" s="27" customFormat="1">
      <c r="A218" s="45"/>
      <c r="F218" s="3"/>
      <c r="G218" s="3"/>
      <c r="H218" s="3"/>
      <c r="I218" s="3"/>
      <c r="J218" s="3"/>
    </row>
    <row r="219" spans="1:10" s="27" customFormat="1">
      <c r="A219" s="45"/>
      <c r="F219" s="3"/>
      <c r="G219" s="3"/>
      <c r="H219" s="3"/>
      <c r="I219" s="3"/>
      <c r="J219" s="3"/>
    </row>
    <row r="220" spans="1:10" s="27" customFormat="1">
      <c r="A220" s="45"/>
      <c r="F220" s="3"/>
      <c r="G220" s="3"/>
      <c r="H220" s="3"/>
      <c r="I220" s="3"/>
      <c r="J220" s="3"/>
    </row>
    <row r="221" spans="1:10" s="27" customFormat="1">
      <c r="A221" s="45"/>
      <c r="F221" s="3"/>
      <c r="G221" s="3"/>
      <c r="H221" s="3"/>
      <c r="I221" s="3"/>
      <c r="J221" s="3"/>
    </row>
    <row r="222" spans="1:10" s="27" customFormat="1">
      <c r="A222" s="45"/>
      <c r="F222" s="3"/>
      <c r="G222" s="3"/>
      <c r="H222" s="3"/>
      <c r="I222" s="3"/>
      <c r="J222" s="3"/>
    </row>
    <row r="223" spans="1:10" s="27" customFormat="1">
      <c r="A223" s="45"/>
      <c r="F223" s="3"/>
      <c r="G223" s="3"/>
      <c r="H223" s="3"/>
      <c r="I223" s="3"/>
      <c r="J223" s="3"/>
    </row>
    <row r="224" spans="1:10" s="27" customFormat="1">
      <c r="A224" s="45"/>
      <c r="F224" s="3"/>
      <c r="G224" s="3"/>
      <c r="H224" s="3"/>
      <c r="I224" s="3"/>
      <c r="J224" s="3"/>
    </row>
    <row r="225" spans="1:10" s="27" customFormat="1">
      <c r="A225" s="45"/>
      <c r="F225" s="3"/>
      <c r="G225" s="3"/>
      <c r="H225" s="3"/>
      <c r="I225" s="3"/>
      <c r="J225" s="3"/>
    </row>
    <row r="226" spans="1:10" s="27" customFormat="1">
      <c r="A226" s="45"/>
      <c r="F226" s="3"/>
      <c r="G226" s="3"/>
      <c r="H226" s="3"/>
      <c r="I226" s="3"/>
      <c r="J226" s="3"/>
    </row>
    <row r="227" spans="1:10" s="27" customFormat="1">
      <c r="A227" s="45"/>
      <c r="F227" s="3"/>
      <c r="G227" s="3"/>
      <c r="H227" s="3"/>
      <c r="I227" s="3"/>
      <c r="J227" s="3"/>
    </row>
    <row r="228" spans="1:10" s="27" customFormat="1">
      <c r="A228" s="45"/>
      <c r="F228" s="3"/>
      <c r="G228" s="3"/>
      <c r="H228" s="3"/>
      <c r="I228" s="3"/>
      <c r="J228" s="3"/>
    </row>
  </sheetData>
  <mergeCells count="19">
    <mergeCell ref="A12:J12"/>
    <mergeCell ref="A19:J19"/>
    <mergeCell ref="A11:J11"/>
    <mergeCell ref="G21:J21"/>
    <mergeCell ref="A13:J13"/>
    <mergeCell ref="C21:C22"/>
    <mergeCell ref="E21:E22"/>
    <mergeCell ref="D21:D22"/>
    <mergeCell ref="C59:F59"/>
    <mergeCell ref="H59:J59"/>
    <mergeCell ref="A21:A22"/>
    <mergeCell ref="B21:B22"/>
    <mergeCell ref="F21:F22"/>
    <mergeCell ref="C58:F58"/>
    <mergeCell ref="H58:J58"/>
    <mergeCell ref="A55:J55"/>
    <mergeCell ref="A24:J24"/>
    <mergeCell ref="A48:J48"/>
    <mergeCell ref="A40:J40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50" orientation="portrait" verticalDpi="300" r:id="rId1"/>
  <headerFooter alignWithMargins="0">
    <oddHeader xml:space="preserve">&amp;C&amp;"Times New Roman,обычный"&amp;14&amp;R&amp;"Times New Roman,обычный"&amp;14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7:J318"/>
  <sheetViews>
    <sheetView view="pageBreakPreview" topLeftCell="A28" zoomScale="75" zoomScaleNormal="75" zoomScaleSheetLayoutView="50" workbookViewId="0">
      <pane ySplit="8325" topLeftCell="A91"/>
      <selection activeCell="D90" sqref="D90"/>
      <selection pane="bottomLeft" activeCell="G14" sqref="G14"/>
    </sheetView>
  </sheetViews>
  <sheetFormatPr defaultRowHeight="18.75"/>
  <cols>
    <col min="1" max="1" width="72.85546875" style="3" customWidth="1"/>
    <col min="2" max="2" width="10.85546875" style="27" customWidth="1"/>
    <col min="3" max="3" width="16.28515625" style="27" customWidth="1"/>
    <col min="4" max="4" width="12.42578125" style="27" customWidth="1"/>
    <col min="5" max="5" width="13.42578125" style="27" customWidth="1"/>
    <col min="6" max="6" width="13.28515625" style="3" customWidth="1"/>
    <col min="7" max="7" width="12.28515625" style="3" customWidth="1"/>
    <col min="8" max="8" width="12.140625" style="3" customWidth="1"/>
    <col min="9" max="9" width="11" style="3" customWidth="1"/>
    <col min="10" max="10" width="16.28515625" style="3" customWidth="1"/>
    <col min="11" max="16384" width="9.140625" style="3"/>
  </cols>
  <sheetData>
    <row r="7" spans="1:10">
      <c r="A7" s="322" t="s">
        <v>194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0">
      <c r="A8" s="38"/>
      <c r="B8" s="48"/>
      <c r="C8" s="38"/>
      <c r="D8" s="38"/>
      <c r="E8" s="38"/>
      <c r="F8" s="38"/>
      <c r="G8" s="38"/>
      <c r="H8" s="38"/>
      <c r="I8" s="38"/>
      <c r="J8" s="38"/>
    </row>
    <row r="9" spans="1:10" ht="36" customHeight="1">
      <c r="A9" s="297" t="s">
        <v>191</v>
      </c>
      <c r="B9" s="298" t="s">
        <v>7</v>
      </c>
      <c r="C9" s="298" t="s">
        <v>327</v>
      </c>
      <c r="D9" s="315" t="s">
        <v>319</v>
      </c>
      <c r="E9" s="315" t="s">
        <v>321</v>
      </c>
      <c r="F9" s="298" t="s">
        <v>331</v>
      </c>
      <c r="G9" s="298" t="s">
        <v>281</v>
      </c>
      <c r="H9" s="298"/>
      <c r="I9" s="298"/>
      <c r="J9" s="298"/>
    </row>
    <row r="10" spans="1:10" ht="61.5" customHeight="1">
      <c r="A10" s="297"/>
      <c r="B10" s="298"/>
      <c r="C10" s="298"/>
      <c r="D10" s="317"/>
      <c r="E10" s="317"/>
      <c r="F10" s="298"/>
      <c r="G10" s="16" t="s">
        <v>150</v>
      </c>
      <c r="H10" s="16" t="s">
        <v>151</v>
      </c>
      <c r="I10" s="16" t="s">
        <v>152</v>
      </c>
      <c r="J10" s="16" t="s">
        <v>56</v>
      </c>
    </row>
    <row r="11" spans="1:10" ht="18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5" customFormat="1" ht="20.100000000000001" customHeight="1">
      <c r="A12" s="320" t="s">
        <v>234</v>
      </c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s="5" customFormat="1" ht="36.75" customHeight="1">
      <c r="A13" s="10" t="s">
        <v>235</v>
      </c>
      <c r="B13" s="80">
        <v>1000</v>
      </c>
      <c r="C13" s="125">
        <v>1299</v>
      </c>
      <c r="D13" s="125">
        <v>1945</v>
      </c>
      <c r="E13" s="125">
        <v>1945</v>
      </c>
      <c r="F13" s="125">
        <v>1945</v>
      </c>
      <c r="G13" s="125">
        <v>410</v>
      </c>
      <c r="H13" s="125">
        <v>410</v>
      </c>
      <c r="I13" s="125">
        <v>410</v>
      </c>
      <c r="J13" s="125">
        <v>410</v>
      </c>
    </row>
    <row r="14" spans="1:10" s="5" customFormat="1" ht="20.100000000000001" customHeight="1">
      <c r="A14" s="78" t="s">
        <v>237</v>
      </c>
      <c r="B14" s="7">
        <v>1010</v>
      </c>
      <c r="C14" s="125">
        <v>1299</v>
      </c>
      <c r="D14" s="125">
        <v>1945</v>
      </c>
      <c r="E14" s="125">
        <v>1945</v>
      </c>
      <c r="F14" s="125">
        <v>1945</v>
      </c>
      <c r="G14" s="125">
        <v>410</v>
      </c>
      <c r="H14" s="125">
        <v>410</v>
      </c>
      <c r="I14" s="125">
        <v>410</v>
      </c>
      <c r="J14" s="125">
        <v>410</v>
      </c>
    </row>
    <row r="15" spans="1:10" s="5" customFormat="1" ht="20.100000000000001" customHeight="1">
      <c r="A15" s="78" t="s">
        <v>238</v>
      </c>
      <c r="B15" s="7">
        <v>1011</v>
      </c>
      <c r="C15" s="80"/>
      <c r="D15" s="80"/>
      <c r="E15" s="10"/>
      <c r="F15" s="10"/>
      <c r="G15" s="10"/>
      <c r="H15" s="10"/>
      <c r="I15" s="10"/>
      <c r="J15" s="10"/>
    </row>
    <row r="16" spans="1:10" s="5" customFormat="1" ht="20.100000000000001" customHeight="1">
      <c r="A16" s="78" t="s">
        <v>239</v>
      </c>
      <c r="B16" s="7">
        <v>1012</v>
      </c>
      <c r="C16" s="80"/>
      <c r="D16" s="80"/>
      <c r="E16" s="10"/>
      <c r="F16" s="10"/>
      <c r="G16" s="10"/>
      <c r="H16" s="10"/>
      <c r="I16" s="10"/>
      <c r="J16" s="10"/>
    </row>
    <row r="17" spans="1:10" s="5" customFormat="1" ht="20.100000000000001" customHeight="1">
      <c r="A17" s="78" t="s">
        <v>236</v>
      </c>
      <c r="B17" s="7">
        <v>1020</v>
      </c>
      <c r="C17" s="80"/>
      <c r="D17" s="80"/>
      <c r="E17" s="10"/>
      <c r="F17" s="10"/>
      <c r="G17" s="10"/>
      <c r="H17" s="10"/>
      <c r="I17" s="10"/>
      <c r="J17" s="10"/>
    </row>
    <row r="18" spans="1:10" s="5" customFormat="1" ht="20.100000000000001" customHeight="1">
      <c r="A18" s="78" t="s">
        <v>309</v>
      </c>
      <c r="B18" s="7">
        <v>1030</v>
      </c>
      <c r="C18" s="80"/>
      <c r="D18" s="80"/>
      <c r="E18" s="10"/>
      <c r="F18" s="10"/>
      <c r="G18" s="10"/>
      <c r="H18" s="10"/>
      <c r="I18" s="10"/>
      <c r="J18" s="10"/>
    </row>
    <row r="19" spans="1:10" s="5" customFormat="1" ht="42" customHeight="1">
      <c r="A19" s="10" t="s">
        <v>89</v>
      </c>
      <c r="B19" s="11">
        <v>1040</v>
      </c>
      <c r="C19" s="113">
        <v>1299</v>
      </c>
      <c r="D19" s="113">
        <v>1945</v>
      </c>
      <c r="E19" s="113">
        <v>1945</v>
      </c>
      <c r="F19" s="113">
        <v>1945</v>
      </c>
      <c r="G19" s="113">
        <v>486</v>
      </c>
      <c r="H19" s="113">
        <v>486</v>
      </c>
      <c r="I19" s="113">
        <v>486</v>
      </c>
      <c r="J19" s="113">
        <v>486</v>
      </c>
    </row>
    <row r="20" spans="1:10" ht="37.5" customHeight="1">
      <c r="A20" s="10" t="s">
        <v>103</v>
      </c>
      <c r="B20" s="11">
        <v>1050</v>
      </c>
      <c r="C20" s="126">
        <v>382</v>
      </c>
      <c r="D20" s="126">
        <v>554.20000000000005</v>
      </c>
      <c r="E20" s="126">
        <v>554.20000000000005</v>
      </c>
      <c r="F20" s="126">
        <v>554.20000000000005</v>
      </c>
      <c r="G20" s="126">
        <v>138.55000000000001</v>
      </c>
      <c r="H20" s="126">
        <v>138.55000000000001</v>
      </c>
      <c r="I20" s="126">
        <v>138.55000000000001</v>
      </c>
      <c r="J20" s="126">
        <v>138.55000000000001</v>
      </c>
    </row>
    <row r="21" spans="1:10" s="2" customFormat="1" ht="20.100000000000001" customHeight="1">
      <c r="A21" s="8" t="s">
        <v>207</v>
      </c>
      <c r="B21" s="9">
        <v>1051</v>
      </c>
      <c r="C21" s="13"/>
      <c r="D21" s="13"/>
      <c r="E21" s="13"/>
      <c r="F21" s="133"/>
      <c r="G21" s="133"/>
      <c r="H21" s="133"/>
      <c r="I21" s="133"/>
      <c r="J21" s="133"/>
    </row>
    <row r="22" spans="1:10" s="2" customFormat="1" ht="20.100000000000001" customHeight="1">
      <c r="A22" s="8" t="s">
        <v>312</v>
      </c>
      <c r="B22" s="9">
        <v>1052</v>
      </c>
      <c r="C22" s="13">
        <v>25</v>
      </c>
      <c r="D22" s="13">
        <v>40</v>
      </c>
      <c r="E22" s="13">
        <v>40</v>
      </c>
      <c r="F22" s="133">
        <v>40</v>
      </c>
      <c r="G22" s="133">
        <v>10</v>
      </c>
      <c r="H22" s="133">
        <v>10</v>
      </c>
      <c r="I22" s="133">
        <v>10</v>
      </c>
      <c r="J22" s="133">
        <v>10</v>
      </c>
    </row>
    <row r="23" spans="1:10" s="2" customFormat="1" ht="20.100000000000001" customHeight="1">
      <c r="A23" s="8" t="s">
        <v>290</v>
      </c>
      <c r="B23" s="9">
        <v>1053</v>
      </c>
      <c r="C23" s="13">
        <v>99.8</v>
      </c>
      <c r="D23" s="13">
        <v>100</v>
      </c>
      <c r="E23" s="13">
        <v>100</v>
      </c>
      <c r="F23" s="133">
        <v>100</v>
      </c>
      <c r="G23" s="133">
        <v>25</v>
      </c>
      <c r="H23" s="133">
        <v>25</v>
      </c>
      <c r="I23" s="133">
        <v>25</v>
      </c>
      <c r="J23" s="133">
        <v>25</v>
      </c>
    </row>
    <row r="24" spans="1:10" s="2" customFormat="1" ht="20.100000000000001" customHeight="1">
      <c r="A24" s="8" t="s">
        <v>24</v>
      </c>
      <c r="B24" s="9">
        <v>1054</v>
      </c>
      <c r="C24" s="13">
        <v>231.02</v>
      </c>
      <c r="D24" s="13">
        <v>413</v>
      </c>
      <c r="E24" s="13">
        <v>413</v>
      </c>
      <c r="F24" s="133">
        <v>413</v>
      </c>
      <c r="G24" s="135">
        <v>103.2</v>
      </c>
      <c r="H24" s="135">
        <v>103.2</v>
      </c>
      <c r="I24" s="135">
        <v>103.3</v>
      </c>
      <c r="J24" s="135">
        <v>103.3</v>
      </c>
    </row>
    <row r="25" spans="1:10" s="2" customFormat="1" ht="20.100000000000001" customHeight="1">
      <c r="A25" s="8" t="s">
        <v>25</v>
      </c>
      <c r="B25" s="9">
        <v>1055</v>
      </c>
      <c r="C25" s="13">
        <v>51</v>
      </c>
      <c r="D25" s="13">
        <v>90</v>
      </c>
      <c r="E25" s="13">
        <v>90</v>
      </c>
      <c r="F25" s="133">
        <v>90</v>
      </c>
      <c r="G25" s="135">
        <v>22.5</v>
      </c>
      <c r="H25" s="135">
        <v>22.5</v>
      </c>
      <c r="I25" s="135">
        <v>22.5</v>
      </c>
      <c r="J25" s="135">
        <v>22.5</v>
      </c>
    </row>
    <row r="26" spans="1:10" s="2" customFormat="1" ht="54" customHeight="1">
      <c r="A26" s="8" t="s">
        <v>187</v>
      </c>
      <c r="B26" s="9">
        <v>1056</v>
      </c>
      <c r="C26" s="13"/>
      <c r="D26" s="13"/>
      <c r="E26" s="13"/>
      <c r="F26" s="133">
        <f>G26+H26+I26+J26</f>
        <v>0</v>
      </c>
      <c r="G26" s="133"/>
      <c r="H26" s="133"/>
      <c r="I26" s="133"/>
      <c r="J26" s="133"/>
    </row>
    <row r="27" spans="1:10" s="2" customFormat="1" ht="20.100000000000001" customHeight="1">
      <c r="A27" s="8" t="s">
        <v>48</v>
      </c>
      <c r="B27" s="9">
        <v>1057</v>
      </c>
      <c r="C27" s="13">
        <v>20</v>
      </c>
      <c r="D27" s="13">
        <v>40</v>
      </c>
      <c r="E27" s="13">
        <v>40</v>
      </c>
      <c r="F27" s="133">
        <v>40</v>
      </c>
      <c r="G27" s="133">
        <v>10</v>
      </c>
      <c r="H27" s="133">
        <v>10</v>
      </c>
      <c r="I27" s="133">
        <v>10</v>
      </c>
      <c r="J27" s="133">
        <v>10</v>
      </c>
    </row>
    <row r="28" spans="1:10" s="2" customFormat="1" ht="20.100000000000001" customHeight="1">
      <c r="A28" s="8" t="s">
        <v>101</v>
      </c>
      <c r="B28" s="9">
        <v>1058</v>
      </c>
      <c r="C28" s="13"/>
      <c r="D28" s="13"/>
      <c r="E28" s="13"/>
      <c r="F28" s="133"/>
      <c r="G28" s="133"/>
      <c r="H28" s="133"/>
      <c r="I28" s="133"/>
      <c r="J28" s="133"/>
    </row>
    <row r="29" spans="1:10" s="202" customFormat="1" ht="49.5" customHeight="1">
      <c r="A29" s="199" t="s">
        <v>255</v>
      </c>
      <c r="B29" s="200">
        <v>1060</v>
      </c>
      <c r="C29" s="201">
        <f t="shared" ref="C29:J29" si="0">C19-C20</f>
        <v>917</v>
      </c>
      <c r="D29" s="201">
        <f t="shared" si="0"/>
        <v>1390.8</v>
      </c>
      <c r="E29" s="201">
        <f t="shared" si="0"/>
        <v>1390.8</v>
      </c>
      <c r="F29" s="201">
        <f t="shared" si="0"/>
        <v>1390.8</v>
      </c>
      <c r="G29" s="201">
        <f t="shared" si="0"/>
        <v>347.45</v>
      </c>
      <c r="H29" s="201">
        <f t="shared" si="0"/>
        <v>347.45</v>
      </c>
      <c r="I29" s="201">
        <f t="shared" si="0"/>
        <v>347.45</v>
      </c>
      <c r="J29" s="201">
        <f t="shared" si="0"/>
        <v>347.45</v>
      </c>
    </row>
    <row r="30" spans="1:10" ht="20.100000000000001" customHeight="1">
      <c r="A30" s="10" t="s">
        <v>171</v>
      </c>
      <c r="B30" s="11">
        <v>1070</v>
      </c>
      <c r="C30" s="126">
        <v>435</v>
      </c>
      <c r="D30" s="126">
        <v>465</v>
      </c>
      <c r="E30" s="126">
        <v>465</v>
      </c>
      <c r="F30" s="126">
        <f>F31+F33</f>
        <v>465</v>
      </c>
      <c r="G30" s="126">
        <f>G31+G33</f>
        <v>116.1</v>
      </c>
      <c r="H30" s="126">
        <f>H31+H33</f>
        <v>116.25</v>
      </c>
      <c r="I30" s="126">
        <f>I31+I33</f>
        <v>116.25</v>
      </c>
      <c r="J30" s="126">
        <f>J31+J33</f>
        <v>116.25</v>
      </c>
    </row>
    <row r="31" spans="1:10" ht="20.100000000000001" customHeight="1">
      <c r="A31" s="10" t="s">
        <v>286</v>
      </c>
      <c r="B31" s="11" t="s">
        <v>287</v>
      </c>
      <c r="C31" s="126">
        <v>420</v>
      </c>
      <c r="D31" s="126">
        <v>450</v>
      </c>
      <c r="E31" s="126">
        <v>450</v>
      </c>
      <c r="F31" s="126">
        <v>450</v>
      </c>
      <c r="G31" s="125">
        <v>112.5</v>
      </c>
      <c r="H31" s="125">
        <v>112.5</v>
      </c>
      <c r="I31" s="125">
        <v>112.5</v>
      </c>
      <c r="J31" s="125">
        <v>112.5</v>
      </c>
    </row>
    <row r="32" spans="1:10" ht="20.100000000000001" customHeight="1">
      <c r="A32" s="10" t="s">
        <v>311</v>
      </c>
      <c r="B32" s="11" t="s">
        <v>288</v>
      </c>
      <c r="C32" s="126"/>
      <c r="D32" s="126"/>
      <c r="E32" s="126"/>
      <c r="F32" s="126"/>
      <c r="G32" s="126"/>
      <c r="H32" s="126"/>
      <c r="I32" s="126"/>
      <c r="J32" s="126"/>
    </row>
    <row r="33" spans="1:10" ht="20.100000000000001" customHeight="1">
      <c r="A33" s="10" t="s">
        <v>289</v>
      </c>
      <c r="B33" s="11" t="s">
        <v>310</v>
      </c>
      <c r="C33" s="126">
        <v>15</v>
      </c>
      <c r="D33" s="126">
        <v>15</v>
      </c>
      <c r="E33" s="126">
        <v>15</v>
      </c>
      <c r="F33" s="126">
        <v>15</v>
      </c>
      <c r="G33" s="126">
        <v>3.6</v>
      </c>
      <c r="H33" s="126">
        <v>3.75</v>
      </c>
      <c r="I33" s="126">
        <v>3.75</v>
      </c>
      <c r="J33" s="126">
        <v>3.75</v>
      </c>
    </row>
    <row r="34" spans="1:10" ht="20.100000000000001" customHeight="1">
      <c r="A34" s="10" t="s">
        <v>176</v>
      </c>
      <c r="B34" s="11">
        <v>1080</v>
      </c>
      <c r="C34" s="113">
        <v>1049.9000000000001</v>
      </c>
      <c r="D34" s="113">
        <v>1258</v>
      </c>
      <c r="E34" s="113">
        <v>1258</v>
      </c>
      <c r="F34" s="113">
        <f>SUM(F35:F56)</f>
        <v>1258</v>
      </c>
      <c r="G34" s="113">
        <f>SUM(G35:G56)</f>
        <v>314.5</v>
      </c>
      <c r="H34" s="113">
        <f>SUM(H35:H56)</f>
        <v>314.5</v>
      </c>
      <c r="I34" s="113">
        <f>SUM(I35:I56)</f>
        <v>314.5</v>
      </c>
      <c r="J34" s="113">
        <f>SUM(J35:J56)</f>
        <v>314.5</v>
      </c>
    </row>
    <row r="35" spans="1:10" ht="33.75" customHeight="1">
      <c r="A35" s="8" t="s">
        <v>88</v>
      </c>
      <c r="B35" s="9">
        <v>1081</v>
      </c>
      <c r="C35" s="127"/>
      <c r="D35" s="127"/>
      <c r="E35" s="127"/>
      <c r="F35" s="13"/>
      <c r="G35" s="134"/>
      <c r="H35" s="134"/>
      <c r="I35" s="134"/>
      <c r="J35" s="134"/>
    </row>
    <row r="36" spans="1:10" ht="20.100000000000001" customHeight="1">
      <c r="A36" s="8" t="s">
        <v>167</v>
      </c>
      <c r="B36" s="9">
        <v>1082</v>
      </c>
      <c r="C36" s="127"/>
      <c r="D36" s="127"/>
      <c r="E36" s="127"/>
      <c r="F36" s="13"/>
      <c r="G36" s="134"/>
      <c r="H36" s="134"/>
      <c r="I36" s="134"/>
      <c r="J36" s="134"/>
    </row>
    <row r="37" spans="1:10" ht="20.100000000000001" customHeight="1">
      <c r="A37" s="8" t="s">
        <v>47</v>
      </c>
      <c r="B37" s="9">
        <v>1083</v>
      </c>
      <c r="C37" s="127"/>
      <c r="D37" s="127"/>
      <c r="E37" s="127"/>
      <c r="F37" s="13"/>
      <c r="G37" s="134"/>
      <c r="H37" s="134"/>
      <c r="I37" s="134"/>
      <c r="J37" s="134"/>
    </row>
    <row r="38" spans="1:10" ht="20.100000000000001" customHeight="1">
      <c r="A38" s="8" t="s">
        <v>9</v>
      </c>
      <c r="B38" s="9">
        <v>1084</v>
      </c>
      <c r="C38" s="127"/>
      <c r="D38" s="127"/>
      <c r="E38" s="127"/>
      <c r="F38" s="13"/>
      <c r="G38" s="134"/>
      <c r="H38" s="134"/>
      <c r="I38" s="134"/>
      <c r="J38" s="134"/>
    </row>
    <row r="39" spans="1:10" ht="20.100000000000001" customHeight="1">
      <c r="A39" s="8" t="s">
        <v>10</v>
      </c>
      <c r="B39" s="9">
        <v>1085</v>
      </c>
      <c r="C39" s="127">
        <v>10</v>
      </c>
      <c r="D39" s="127">
        <v>80</v>
      </c>
      <c r="E39" s="127">
        <v>80</v>
      </c>
      <c r="F39" s="13">
        <v>80</v>
      </c>
      <c r="G39" s="134">
        <v>20</v>
      </c>
      <c r="H39" s="134">
        <v>20</v>
      </c>
      <c r="I39" s="134">
        <v>20</v>
      </c>
      <c r="J39" s="134">
        <v>20</v>
      </c>
    </row>
    <row r="40" spans="1:10" s="2" customFormat="1" ht="20.100000000000001" customHeight="1">
      <c r="A40" s="8" t="s">
        <v>22</v>
      </c>
      <c r="B40" s="9">
        <v>1086</v>
      </c>
      <c r="C40" s="13"/>
      <c r="D40" s="13"/>
      <c r="E40" s="13"/>
      <c r="F40" s="133"/>
      <c r="G40" s="133"/>
      <c r="H40" s="133"/>
      <c r="I40" s="133"/>
      <c r="J40" s="133"/>
    </row>
    <row r="41" spans="1:10" s="2" customFormat="1" ht="20.100000000000001" customHeight="1">
      <c r="A41" s="8" t="s">
        <v>23</v>
      </c>
      <c r="B41" s="9">
        <v>1087</v>
      </c>
      <c r="C41" s="13">
        <v>2</v>
      </c>
      <c r="D41" s="13">
        <v>4</v>
      </c>
      <c r="E41" s="13">
        <v>4</v>
      </c>
      <c r="F41" s="133">
        <v>4</v>
      </c>
      <c r="G41" s="133">
        <v>1</v>
      </c>
      <c r="H41" s="133">
        <v>1</v>
      </c>
      <c r="I41" s="133">
        <v>1</v>
      </c>
      <c r="J41" s="133">
        <v>1</v>
      </c>
    </row>
    <row r="42" spans="1:10" s="2" customFormat="1" ht="20.100000000000001" customHeight="1">
      <c r="A42" s="8" t="s">
        <v>24</v>
      </c>
      <c r="B42" s="9">
        <v>1088</v>
      </c>
      <c r="C42" s="13">
        <v>720</v>
      </c>
      <c r="D42" s="13">
        <v>828</v>
      </c>
      <c r="E42" s="13">
        <v>828</v>
      </c>
      <c r="F42" s="133">
        <v>828</v>
      </c>
      <c r="G42" s="133">
        <v>207</v>
      </c>
      <c r="H42" s="133">
        <v>207</v>
      </c>
      <c r="I42" s="133">
        <v>207</v>
      </c>
      <c r="J42" s="133">
        <v>207</v>
      </c>
    </row>
    <row r="43" spans="1:10" s="2" customFormat="1" ht="20.100000000000001" customHeight="1">
      <c r="A43" s="8" t="s">
        <v>25</v>
      </c>
      <c r="B43" s="9">
        <v>1089</v>
      </c>
      <c r="C43" s="13">
        <v>158.4</v>
      </c>
      <c r="D43" s="13">
        <v>182</v>
      </c>
      <c r="E43" s="13">
        <v>182</v>
      </c>
      <c r="F43" s="133">
        <v>182</v>
      </c>
      <c r="G43" s="135">
        <v>45.5</v>
      </c>
      <c r="H43" s="135">
        <v>45.5</v>
      </c>
      <c r="I43" s="135">
        <v>45.5</v>
      </c>
      <c r="J43" s="135">
        <v>45.5</v>
      </c>
    </row>
    <row r="44" spans="1:10" s="2" customFormat="1" ht="42" customHeight="1">
      <c r="A44" s="8" t="s">
        <v>26</v>
      </c>
      <c r="B44" s="9">
        <v>1090</v>
      </c>
      <c r="C44" s="13">
        <v>16</v>
      </c>
      <c r="D44" s="13">
        <v>24</v>
      </c>
      <c r="E44" s="13">
        <v>24</v>
      </c>
      <c r="F44" s="133">
        <v>24</v>
      </c>
      <c r="G44" s="133">
        <v>6</v>
      </c>
      <c r="H44" s="133">
        <v>6</v>
      </c>
      <c r="I44" s="133">
        <v>6</v>
      </c>
      <c r="J44" s="133">
        <v>6</v>
      </c>
    </row>
    <row r="45" spans="1:10" s="2" customFormat="1" ht="42" customHeight="1">
      <c r="A45" s="8" t="s">
        <v>27</v>
      </c>
      <c r="B45" s="9">
        <v>1091</v>
      </c>
      <c r="C45" s="13"/>
      <c r="D45" s="13"/>
      <c r="E45" s="13"/>
      <c r="F45" s="133"/>
      <c r="G45" s="133"/>
      <c r="H45" s="133"/>
      <c r="I45" s="133"/>
      <c r="J45" s="133"/>
    </row>
    <row r="46" spans="1:10" s="2" customFormat="1" ht="33" customHeight="1">
      <c r="A46" s="8" t="s">
        <v>28</v>
      </c>
      <c r="B46" s="9">
        <v>1092</v>
      </c>
      <c r="C46" s="13"/>
      <c r="D46" s="13"/>
      <c r="E46" s="145"/>
      <c r="F46" s="133"/>
      <c r="G46" s="133"/>
      <c r="H46" s="133"/>
      <c r="I46" s="133"/>
      <c r="J46" s="133"/>
    </row>
    <row r="47" spans="1:10" s="2" customFormat="1" ht="20.100000000000001" customHeight="1">
      <c r="A47" s="8" t="s">
        <v>29</v>
      </c>
      <c r="B47" s="9">
        <v>1093</v>
      </c>
      <c r="C47" s="13"/>
      <c r="D47" s="13"/>
      <c r="E47" s="145"/>
      <c r="F47" s="133"/>
      <c r="G47" s="133"/>
      <c r="H47" s="133"/>
      <c r="I47" s="133"/>
      <c r="J47" s="133"/>
    </row>
    <row r="48" spans="1:10" s="2" customFormat="1" ht="20.100000000000001" customHeight="1">
      <c r="A48" s="8" t="s">
        <v>30</v>
      </c>
      <c r="B48" s="9">
        <v>1094</v>
      </c>
      <c r="C48" s="13"/>
      <c r="D48" s="13"/>
      <c r="E48" s="145"/>
      <c r="F48" s="133"/>
      <c r="G48" s="133"/>
      <c r="H48" s="133"/>
      <c r="I48" s="133"/>
      <c r="J48" s="133"/>
    </row>
    <row r="49" spans="1:10" s="2" customFormat="1" ht="20.100000000000001" customHeight="1">
      <c r="A49" s="8" t="s">
        <v>49</v>
      </c>
      <c r="B49" s="9">
        <v>1095</v>
      </c>
      <c r="C49" s="13"/>
      <c r="D49" s="13"/>
      <c r="E49" s="145"/>
      <c r="F49" s="133"/>
      <c r="G49" s="133"/>
      <c r="H49" s="133"/>
      <c r="I49" s="133"/>
      <c r="J49" s="133"/>
    </row>
    <row r="50" spans="1:10" s="2" customFormat="1" ht="20.100000000000001" customHeight="1">
      <c r="A50" s="8" t="s">
        <v>31</v>
      </c>
      <c r="B50" s="9">
        <v>1096</v>
      </c>
      <c r="C50" s="13"/>
      <c r="D50" s="13"/>
      <c r="E50" s="13"/>
      <c r="F50" s="133"/>
      <c r="G50" s="133"/>
      <c r="H50" s="133"/>
      <c r="I50" s="133"/>
      <c r="J50" s="133"/>
    </row>
    <row r="51" spans="1:10" s="2" customFormat="1" ht="20.100000000000001" customHeight="1">
      <c r="A51" s="8" t="s">
        <v>32</v>
      </c>
      <c r="B51" s="9">
        <v>1097</v>
      </c>
      <c r="C51" s="13"/>
      <c r="D51" s="13"/>
      <c r="E51" s="13"/>
      <c r="F51" s="133"/>
      <c r="G51" s="133"/>
      <c r="H51" s="133"/>
      <c r="I51" s="133"/>
      <c r="J51" s="133"/>
    </row>
    <row r="52" spans="1:10" s="2" customFormat="1" ht="20.100000000000001" customHeight="1">
      <c r="A52" s="8" t="s">
        <v>33</v>
      </c>
      <c r="B52" s="9">
        <v>1098</v>
      </c>
      <c r="C52" s="13"/>
      <c r="D52" s="13"/>
      <c r="E52" s="13"/>
      <c r="F52" s="133"/>
      <c r="G52" s="133"/>
      <c r="H52" s="133"/>
      <c r="I52" s="133"/>
      <c r="J52" s="133"/>
    </row>
    <row r="53" spans="1:10" s="2" customFormat="1" ht="20.100000000000001" customHeight="1">
      <c r="A53" s="8" t="s">
        <v>34</v>
      </c>
      <c r="B53" s="9">
        <v>1099</v>
      </c>
      <c r="C53" s="13"/>
      <c r="D53" s="13"/>
      <c r="E53" s="13"/>
      <c r="F53" s="133"/>
      <c r="G53" s="133"/>
      <c r="H53" s="133"/>
      <c r="I53" s="133"/>
      <c r="J53" s="133"/>
    </row>
    <row r="54" spans="1:10" s="2" customFormat="1" ht="42.75" customHeight="1">
      <c r="A54" s="8" t="s">
        <v>62</v>
      </c>
      <c r="B54" s="9">
        <v>1100</v>
      </c>
      <c r="C54" s="13">
        <v>60</v>
      </c>
      <c r="D54" s="13">
        <v>60</v>
      </c>
      <c r="E54" s="13">
        <v>60</v>
      </c>
      <c r="F54" s="133">
        <v>60</v>
      </c>
      <c r="G54" s="133">
        <v>15</v>
      </c>
      <c r="H54" s="133">
        <v>15</v>
      </c>
      <c r="I54" s="133">
        <v>15</v>
      </c>
      <c r="J54" s="133">
        <v>15</v>
      </c>
    </row>
    <row r="55" spans="1:10" s="2" customFormat="1" ht="20.100000000000001" customHeight="1">
      <c r="A55" s="8" t="s">
        <v>35</v>
      </c>
      <c r="B55" s="9">
        <v>1101</v>
      </c>
      <c r="C55" s="13"/>
      <c r="D55" s="13"/>
      <c r="E55" s="13"/>
      <c r="F55" s="133"/>
      <c r="G55" s="133"/>
      <c r="H55" s="133"/>
      <c r="I55" s="133"/>
      <c r="J55" s="133"/>
    </row>
    <row r="56" spans="1:10" s="2" customFormat="1" ht="20.100000000000001" customHeight="1">
      <c r="A56" s="8" t="s">
        <v>292</v>
      </c>
      <c r="B56" s="9">
        <v>1102</v>
      </c>
      <c r="C56" s="13">
        <v>79.5</v>
      </c>
      <c r="D56" s="13">
        <v>80</v>
      </c>
      <c r="E56" s="13">
        <v>80</v>
      </c>
      <c r="F56" s="133">
        <v>80</v>
      </c>
      <c r="G56" s="133">
        <v>20</v>
      </c>
      <c r="H56" s="133">
        <v>20</v>
      </c>
      <c r="I56" s="133">
        <v>20</v>
      </c>
      <c r="J56" s="133">
        <v>20</v>
      </c>
    </row>
    <row r="57" spans="1:10" ht="20.100000000000001" customHeight="1">
      <c r="A57" s="10" t="s">
        <v>177</v>
      </c>
      <c r="B57" s="11">
        <v>1110</v>
      </c>
      <c r="C57" s="113">
        <v>81</v>
      </c>
      <c r="D57" s="113">
        <v>91</v>
      </c>
      <c r="E57" s="113">
        <v>91</v>
      </c>
      <c r="F57" s="113">
        <f>SUM(F58:F63)</f>
        <v>91</v>
      </c>
      <c r="G57" s="113">
        <f>SUM(G58:G63)</f>
        <v>22.75</v>
      </c>
      <c r="H57" s="113">
        <f>SUM(H58:H63)</f>
        <v>22.75</v>
      </c>
      <c r="I57" s="113">
        <f>SUM(I58:I63)</f>
        <v>22.75</v>
      </c>
      <c r="J57" s="113">
        <f>SUM(J58:J63)</f>
        <v>22.75</v>
      </c>
    </row>
    <row r="58" spans="1:10" s="2" customFormat="1" ht="20.100000000000001" customHeight="1">
      <c r="A58" s="8" t="s">
        <v>148</v>
      </c>
      <c r="B58" s="9">
        <v>1111</v>
      </c>
      <c r="C58" s="13">
        <v>72</v>
      </c>
      <c r="D58" s="13">
        <v>72</v>
      </c>
      <c r="E58" s="13">
        <v>72</v>
      </c>
      <c r="F58" s="133">
        <v>72</v>
      </c>
      <c r="G58" s="135">
        <v>18</v>
      </c>
      <c r="H58" s="135">
        <v>18</v>
      </c>
      <c r="I58" s="135">
        <v>18</v>
      </c>
      <c r="J58" s="135">
        <v>18</v>
      </c>
    </row>
    <row r="59" spans="1:10" s="2" customFormat="1" ht="20.100000000000001" customHeight="1">
      <c r="A59" s="8" t="s">
        <v>149</v>
      </c>
      <c r="B59" s="9">
        <v>1112</v>
      </c>
      <c r="C59" s="13"/>
      <c r="D59" s="13"/>
      <c r="E59" s="13"/>
      <c r="F59" s="133"/>
      <c r="G59" s="133"/>
      <c r="H59" s="133"/>
      <c r="I59" s="133"/>
      <c r="J59" s="133"/>
    </row>
    <row r="60" spans="1:10" s="2" customFormat="1" ht="20.100000000000001" customHeight="1">
      <c r="A60" s="8" t="s">
        <v>24</v>
      </c>
      <c r="B60" s="9">
        <v>1113</v>
      </c>
      <c r="C60" s="13"/>
      <c r="D60" s="13"/>
      <c r="E60" s="13"/>
      <c r="F60" s="133"/>
      <c r="G60" s="133"/>
      <c r="H60" s="133"/>
      <c r="I60" s="133"/>
      <c r="J60" s="133"/>
    </row>
    <row r="61" spans="1:10" s="2" customFormat="1" ht="20.100000000000001" customHeight="1">
      <c r="A61" s="8" t="s">
        <v>48</v>
      </c>
      <c r="B61" s="9">
        <v>1114</v>
      </c>
      <c r="C61" s="13"/>
      <c r="D61" s="13"/>
      <c r="E61" s="13"/>
      <c r="F61" s="133"/>
      <c r="G61" s="133"/>
      <c r="H61" s="133"/>
      <c r="I61" s="133"/>
      <c r="J61" s="133"/>
    </row>
    <row r="62" spans="1:10" s="2" customFormat="1" ht="20.100000000000001" customHeight="1">
      <c r="A62" s="8" t="s">
        <v>65</v>
      </c>
      <c r="B62" s="9">
        <v>1115</v>
      </c>
      <c r="C62" s="13">
        <v>9</v>
      </c>
      <c r="D62" s="13">
        <v>19</v>
      </c>
      <c r="E62" s="13">
        <v>19</v>
      </c>
      <c r="F62" s="133">
        <v>19</v>
      </c>
      <c r="G62" s="135">
        <v>4.75</v>
      </c>
      <c r="H62" s="135">
        <v>4.75</v>
      </c>
      <c r="I62" s="135">
        <v>4.75</v>
      </c>
      <c r="J62" s="135">
        <v>4.75</v>
      </c>
    </row>
    <row r="63" spans="1:10" s="2" customFormat="1" ht="20.100000000000001" customHeight="1">
      <c r="A63" s="8" t="s">
        <v>102</v>
      </c>
      <c r="B63" s="9">
        <v>1116</v>
      </c>
      <c r="C63" s="13"/>
      <c r="D63" s="13"/>
      <c r="E63" s="13"/>
      <c r="F63" s="133"/>
      <c r="G63" s="133"/>
      <c r="H63" s="133"/>
      <c r="I63" s="133"/>
      <c r="J63" s="133"/>
    </row>
    <row r="64" spans="1:10" s="2" customFormat="1" ht="20.100000000000001" customHeight="1">
      <c r="A64" s="81" t="s">
        <v>66</v>
      </c>
      <c r="B64" s="11">
        <v>1120</v>
      </c>
      <c r="C64" s="113">
        <v>207</v>
      </c>
      <c r="D64" s="113">
        <v>450</v>
      </c>
      <c r="E64" s="113">
        <v>450</v>
      </c>
      <c r="F64" s="113">
        <v>450</v>
      </c>
      <c r="G64" s="113">
        <v>112.5</v>
      </c>
      <c r="H64" s="113">
        <v>112.5</v>
      </c>
      <c r="I64" s="113">
        <v>112.5</v>
      </c>
      <c r="J64" s="113">
        <v>112.5</v>
      </c>
    </row>
    <row r="65" spans="1:10" s="2" customFormat="1" ht="20.100000000000001" customHeight="1">
      <c r="A65" s="8" t="s">
        <v>54</v>
      </c>
      <c r="B65" s="9">
        <v>1121</v>
      </c>
      <c r="C65" s="13"/>
      <c r="D65" s="13"/>
      <c r="E65" s="13"/>
      <c r="F65" s="133"/>
      <c r="G65" s="133"/>
      <c r="H65" s="133"/>
      <c r="I65" s="133"/>
      <c r="J65" s="133"/>
    </row>
    <row r="66" spans="1:10" s="2" customFormat="1" ht="20.100000000000001" customHeight="1">
      <c r="A66" s="8" t="s">
        <v>36</v>
      </c>
      <c r="B66" s="9">
        <v>1122</v>
      </c>
      <c r="C66" s="13"/>
      <c r="D66" s="13"/>
      <c r="E66" s="13"/>
      <c r="F66" s="133"/>
      <c r="G66" s="133"/>
      <c r="H66" s="133"/>
      <c r="I66" s="133"/>
      <c r="J66" s="133"/>
    </row>
    <row r="67" spans="1:10" s="2" customFormat="1" ht="20.100000000000001" customHeight="1">
      <c r="A67" s="8" t="s">
        <v>46</v>
      </c>
      <c r="B67" s="9">
        <v>1123</v>
      </c>
      <c r="C67" s="13"/>
      <c r="D67" s="13"/>
      <c r="E67" s="13"/>
      <c r="F67" s="133"/>
      <c r="G67" s="133"/>
      <c r="H67" s="133"/>
      <c r="I67" s="133"/>
      <c r="J67" s="133"/>
    </row>
    <row r="68" spans="1:10" s="2" customFormat="1" ht="20.100000000000001" customHeight="1">
      <c r="A68" s="8" t="s">
        <v>172</v>
      </c>
      <c r="B68" s="9">
        <v>1124</v>
      </c>
      <c r="C68" s="13"/>
      <c r="D68" s="13"/>
      <c r="E68" s="145"/>
      <c r="F68" s="133"/>
      <c r="G68" s="133"/>
      <c r="H68" s="133"/>
      <c r="I68" s="133"/>
      <c r="J68" s="133"/>
    </row>
    <row r="69" spans="1:10" s="2" customFormat="1" ht="20.100000000000001" customHeight="1">
      <c r="A69" s="8" t="s">
        <v>291</v>
      </c>
      <c r="B69" s="9">
        <v>1125</v>
      </c>
      <c r="C69" s="13">
        <v>207</v>
      </c>
      <c r="D69" s="13">
        <v>450</v>
      </c>
      <c r="E69" s="13">
        <v>450</v>
      </c>
      <c r="F69" s="133">
        <v>450</v>
      </c>
      <c r="G69" s="125">
        <v>112.5</v>
      </c>
      <c r="H69" s="125">
        <v>112.5</v>
      </c>
      <c r="I69" s="125">
        <v>112.5</v>
      </c>
      <c r="J69" s="125">
        <v>112.5</v>
      </c>
    </row>
    <row r="70" spans="1:10" s="206" customFormat="1" ht="44.25" customHeight="1">
      <c r="A70" s="203" t="s">
        <v>256</v>
      </c>
      <c r="B70" s="204">
        <v>1130</v>
      </c>
      <c r="C70" s="205">
        <v>14</v>
      </c>
      <c r="D70" s="205">
        <v>56.8</v>
      </c>
      <c r="E70" s="205">
        <v>56.8</v>
      </c>
      <c r="F70" s="205">
        <f>F29+F30-F34-F57-F64</f>
        <v>56.799999999999955</v>
      </c>
      <c r="G70" s="205">
        <v>16.2</v>
      </c>
      <c r="H70" s="205">
        <v>61.45</v>
      </c>
      <c r="I70" s="205">
        <v>61.45</v>
      </c>
      <c r="J70" s="205">
        <v>61.45</v>
      </c>
    </row>
    <row r="71" spans="1:10" ht="22.5" customHeight="1">
      <c r="A71" s="10" t="s">
        <v>293</v>
      </c>
      <c r="B71" s="11">
        <v>1140</v>
      </c>
      <c r="C71" s="126"/>
      <c r="D71" s="126"/>
      <c r="E71" s="126"/>
      <c r="F71" s="113"/>
      <c r="G71" s="113"/>
      <c r="H71" s="113"/>
      <c r="I71" s="113"/>
      <c r="J71" s="113"/>
    </row>
    <row r="72" spans="1:10" ht="20.100000000000001" customHeight="1">
      <c r="A72" s="10" t="s">
        <v>298</v>
      </c>
      <c r="B72" s="11">
        <v>1150</v>
      </c>
      <c r="C72" s="113"/>
      <c r="D72" s="113"/>
      <c r="E72" s="113"/>
      <c r="F72" s="113"/>
      <c r="G72" s="113"/>
      <c r="H72" s="113"/>
      <c r="I72" s="113"/>
      <c r="J72" s="113"/>
    </row>
    <row r="73" spans="1:10" ht="20.100000000000001" customHeight="1">
      <c r="A73" s="10" t="s">
        <v>304</v>
      </c>
      <c r="B73" s="11">
        <v>1160</v>
      </c>
      <c r="C73" s="126"/>
      <c r="D73" s="126"/>
      <c r="E73" s="126"/>
      <c r="F73" s="113"/>
      <c r="G73" s="113"/>
      <c r="H73" s="113"/>
      <c r="I73" s="113"/>
      <c r="J73" s="113"/>
    </row>
    <row r="74" spans="1:10" ht="20.100000000000001" customHeight="1">
      <c r="A74" s="10" t="s">
        <v>299</v>
      </c>
      <c r="B74" s="11">
        <v>1170</v>
      </c>
      <c r="C74" s="113"/>
      <c r="D74" s="113"/>
      <c r="E74" s="113"/>
      <c r="F74" s="113"/>
      <c r="G74" s="113"/>
      <c r="H74" s="113"/>
      <c r="I74" s="113"/>
      <c r="J74" s="113"/>
    </row>
    <row r="75" spans="1:10" s="209" customFormat="1" ht="43.5" customHeight="1">
      <c r="A75" s="207" t="s">
        <v>257</v>
      </c>
      <c r="B75" s="210">
        <v>1200</v>
      </c>
      <c r="C75" s="208">
        <v>14</v>
      </c>
      <c r="D75" s="208">
        <f>D70+D71+D73-D72-D74</f>
        <v>56.8</v>
      </c>
      <c r="E75" s="208">
        <f>E70+E71+E73-E72-E74</f>
        <v>56.8</v>
      </c>
      <c r="F75" s="208">
        <f>F70+F71+F73-F72-F74</f>
        <v>56.799999999999955</v>
      </c>
      <c r="G75" s="208">
        <v>16.2</v>
      </c>
      <c r="H75" s="208">
        <v>16.2</v>
      </c>
      <c r="I75" s="208">
        <v>16.2</v>
      </c>
      <c r="J75" s="208">
        <v>16.2</v>
      </c>
    </row>
    <row r="76" spans="1:10" ht="20.100000000000001" customHeight="1">
      <c r="A76" s="8" t="s">
        <v>112</v>
      </c>
      <c r="B76" s="9">
        <v>1210</v>
      </c>
      <c r="C76" s="13">
        <v>2.52</v>
      </c>
      <c r="D76" s="13">
        <v>11.66</v>
      </c>
      <c r="E76" s="13">
        <v>11.66</v>
      </c>
      <c r="F76" s="116">
        <v>11.66</v>
      </c>
      <c r="G76" s="116">
        <v>2.91</v>
      </c>
      <c r="H76" s="116">
        <v>2.91</v>
      </c>
      <c r="I76" s="116">
        <v>2.91</v>
      </c>
      <c r="J76" s="116">
        <v>2.91</v>
      </c>
    </row>
    <row r="77" spans="1:10" ht="38.25" customHeight="1">
      <c r="A77" s="8" t="s">
        <v>113</v>
      </c>
      <c r="B77" s="9">
        <v>1220</v>
      </c>
      <c r="C77" s="13"/>
      <c r="D77" s="13"/>
      <c r="E77" s="13"/>
      <c r="F77" s="13"/>
      <c r="G77" s="13"/>
      <c r="H77" s="13"/>
      <c r="I77" s="13"/>
      <c r="J77" s="13"/>
    </row>
    <row r="78" spans="1:10" s="209" customFormat="1" ht="43.5" customHeight="1">
      <c r="A78" s="207" t="s">
        <v>259</v>
      </c>
      <c r="B78" s="210">
        <v>1230</v>
      </c>
      <c r="C78" s="208">
        <f>C75-C76</f>
        <v>11.48</v>
      </c>
      <c r="D78" s="208">
        <f>D75-D76</f>
        <v>45.14</v>
      </c>
      <c r="E78" s="208">
        <f>E75-E76</f>
        <v>45.14</v>
      </c>
      <c r="F78" s="208">
        <f>F75-F76</f>
        <v>45.139999999999958</v>
      </c>
      <c r="G78" s="211">
        <v>13.27</v>
      </c>
      <c r="H78" s="211">
        <v>13.27</v>
      </c>
      <c r="I78" s="211">
        <v>13.27</v>
      </c>
      <c r="J78" s="211">
        <v>13.27</v>
      </c>
    </row>
    <row r="79" spans="1:10" s="5" customFormat="1" ht="20.100000000000001" customHeight="1">
      <c r="A79" s="320" t="s">
        <v>208</v>
      </c>
      <c r="B79" s="320"/>
      <c r="C79" s="320"/>
      <c r="D79" s="320"/>
      <c r="E79" s="320"/>
      <c r="F79" s="320"/>
      <c r="G79" s="320"/>
      <c r="H79" s="320"/>
      <c r="I79" s="320"/>
      <c r="J79" s="320"/>
    </row>
    <row r="80" spans="1:10" ht="20.100000000000001" customHeight="1">
      <c r="A80" s="8" t="s">
        <v>8</v>
      </c>
      <c r="B80" s="9">
        <v>1240</v>
      </c>
      <c r="C80" s="13">
        <v>1659</v>
      </c>
      <c r="D80" s="13">
        <f t="shared" ref="D80:J80" si="1">D19+D30+D71+D73</f>
        <v>2410</v>
      </c>
      <c r="E80" s="13">
        <f t="shared" si="1"/>
        <v>2410</v>
      </c>
      <c r="F80" s="13">
        <f t="shared" si="1"/>
        <v>2410</v>
      </c>
      <c r="G80" s="13">
        <f t="shared" si="1"/>
        <v>602.1</v>
      </c>
      <c r="H80" s="13">
        <f t="shared" si="1"/>
        <v>602.25</v>
      </c>
      <c r="I80" s="13">
        <f t="shared" si="1"/>
        <v>602.25</v>
      </c>
      <c r="J80" s="13">
        <f t="shared" si="1"/>
        <v>602.25</v>
      </c>
    </row>
    <row r="81" spans="1:10" ht="20.100000000000001" customHeight="1">
      <c r="A81" s="8" t="s">
        <v>93</v>
      </c>
      <c r="B81" s="9">
        <v>1250</v>
      </c>
      <c r="C81" s="13">
        <v>1647.5</v>
      </c>
      <c r="D81" s="13">
        <f t="shared" ref="D81:J81" si="2">D20+D34+D57+D64+D72+D74+D76</f>
        <v>2364.8599999999997</v>
      </c>
      <c r="E81" s="13">
        <f t="shared" si="2"/>
        <v>2364.8599999999997</v>
      </c>
      <c r="F81" s="116">
        <f t="shared" si="2"/>
        <v>2364.8599999999997</v>
      </c>
      <c r="G81" s="116">
        <f t="shared" si="2"/>
        <v>591.20999999999992</v>
      </c>
      <c r="H81" s="116">
        <f t="shared" si="2"/>
        <v>591.20999999999992</v>
      </c>
      <c r="I81" s="116">
        <f t="shared" si="2"/>
        <v>591.20999999999992</v>
      </c>
      <c r="J81" s="116">
        <f t="shared" si="2"/>
        <v>591.20999999999992</v>
      </c>
    </row>
    <row r="82" spans="1:10" ht="20.100000000000001" customHeight="1">
      <c r="A82" s="320" t="s">
        <v>179</v>
      </c>
      <c r="B82" s="320"/>
      <c r="C82" s="320"/>
      <c r="D82" s="320"/>
      <c r="E82" s="320"/>
      <c r="F82" s="320"/>
      <c r="G82" s="320"/>
      <c r="H82" s="320"/>
      <c r="I82" s="320"/>
      <c r="J82" s="320"/>
    </row>
    <row r="83" spans="1:10" ht="20.100000000000001" customHeight="1">
      <c r="A83" s="8" t="s">
        <v>209</v>
      </c>
      <c r="B83" s="70">
        <v>1260</v>
      </c>
      <c r="C83" s="127">
        <f t="shared" ref="C83:J83" si="3">C84+C85</f>
        <v>0</v>
      </c>
      <c r="D83" s="127">
        <f t="shared" si="3"/>
        <v>0</v>
      </c>
      <c r="E83" s="127">
        <f t="shared" si="3"/>
        <v>0</v>
      </c>
      <c r="F83" s="127">
        <f t="shared" si="3"/>
        <v>0</v>
      </c>
      <c r="G83" s="127">
        <f t="shared" si="3"/>
        <v>0</v>
      </c>
      <c r="H83" s="127">
        <f t="shared" si="3"/>
        <v>0</v>
      </c>
      <c r="I83" s="127">
        <f t="shared" si="3"/>
        <v>0</v>
      </c>
      <c r="J83" s="127">
        <f t="shared" si="3"/>
        <v>0</v>
      </c>
    </row>
    <row r="84" spans="1:10" ht="20.100000000000001" customHeight="1">
      <c r="A84" s="8" t="s">
        <v>207</v>
      </c>
      <c r="B84" s="70">
        <v>1261</v>
      </c>
      <c r="C84" s="127"/>
      <c r="D84" s="127"/>
      <c r="E84" s="127"/>
      <c r="F84" s="13"/>
      <c r="G84" s="13"/>
      <c r="H84" s="13"/>
      <c r="I84" s="13"/>
      <c r="J84" s="13"/>
    </row>
    <row r="85" spans="1:10" ht="20.100000000000001" customHeight="1">
      <c r="A85" s="8" t="s">
        <v>13</v>
      </c>
      <c r="B85" s="70">
        <v>1262</v>
      </c>
      <c r="C85" s="127"/>
      <c r="D85" s="127"/>
      <c r="E85" s="127"/>
      <c r="F85" s="13"/>
      <c r="G85" s="13"/>
      <c r="H85" s="13"/>
      <c r="I85" s="13"/>
      <c r="J85" s="13"/>
    </row>
    <row r="86" spans="1:10" ht="20.100000000000001" customHeight="1">
      <c r="A86" s="8" t="s">
        <v>4</v>
      </c>
      <c r="B86" s="70">
        <v>1270</v>
      </c>
      <c r="C86" s="126">
        <v>951</v>
      </c>
      <c r="D86" s="126">
        <v>1241</v>
      </c>
      <c r="E86" s="126">
        <v>1241</v>
      </c>
      <c r="F86" s="126">
        <v>1241</v>
      </c>
      <c r="G86" s="126">
        <v>307.7</v>
      </c>
      <c r="H86" s="126">
        <v>307.7</v>
      </c>
      <c r="I86" s="126">
        <v>307.7</v>
      </c>
      <c r="J86" s="126">
        <v>307.7</v>
      </c>
    </row>
    <row r="87" spans="1:10" ht="20.100000000000001" customHeight="1">
      <c r="A87" s="8" t="s">
        <v>5</v>
      </c>
      <c r="B87" s="70">
        <v>1280</v>
      </c>
      <c r="C87" s="126">
        <v>169.4</v>
      </c>
      <c r="D87" s="126">
        <v>273</v>
      </c>
      <c r="E87" s="126">
        <v>273</v>
      </c>
      <c r="F87" s="126">
        <v>273</v>
      </c>
      <c r="G87" s="126">
        <v>67.7</v>
      </c>
      <c r="H87" s="126">
        <v>67.7</v>
      </c>
      <c r="I87" s="126">
        <v>67.7</v>
      </c>
      <c r="J87" s="126">
        <v>67.7</v>
      </c>
    </row>
    <row r="88" spans="1:10" ht="20.100000000000001" customHeight="1">
      <c r="A88" s="8" t="s">
        <v>6</v>
      </c>
      <c r="B88" s="70">
        <v>1290</v>
      </c>
      <c r="C88" s="126">
        <v>64</v>
      </c>
      <c r="D88" s="126">
        <f t="shared" ref="D88:J88" si="4">D27+D44</f>
        <v>64</v>
      </c>
      <c r="E88" s="126">
        <f t="shared" si="4"/>
        <v>64</v>
      </c>
      <c r="F88" s="126">
        <f t="shared" si="4"/>
        <v>64</v>
      </c>
      <c r="G88" s="126">
        <f t="shared" si="4"/>
        <v>16</v>
      </c>
      <c r="H88" s="126">
        <f t="shared" si="4"/>
        <v>16</v>
      </c>
      <c r="I88" s="126">
        <f t="shared" si="4"/>
        <v>16</v>
      </c>
      <c r="J88" s="126">
        <f t="shared" si="4"/>
        <v>16</v>
      </c>
    </row>
    <row r="89" spans="1:10" ht="20.100000000000001" customHeight="1">
      <c r="A89" s="8" t="s">
        <v>14</v>
      </c>
      <c r="B89" s="70">
        <v>1300</v>
      </c>
      <c r="C89" s="126">
        <v>207</v>
      </c>
      <c r="D89" s="126">
        <v>450</v>
      </c>
      <c r="E89" s="126">
        <v>450</v>
      </c>
      <c r="F89" s="126">
        <v>450</v>
      </c>
      <c r="G89" s="147">
        <v>100</v>
      </c>
      <c r="H89" s="147">
        <v>100</v>
      </c>
      <c r="I89" s="147">
        <v>100</v>
      </c>
      <c r="J89" s="147">
        <v>100</v>
      </c>
    </row>
    <row r="90" spans="1:10" s="5" customFormat="1" ht="20.100000000000001" customHeight="1">
      <c r="A90" s="218" t="s">
        <v>42</v>
      </c>
      <c r="B90" s="69">
        <v>1310</v>
      </c>
      <c r="C90" s="126">
        <f>C83+C86+C87+C88+C89</f>
        <v>1391.4</v>
      </c>
      <c r="D90" s="126">
        <v>2028</v>
      </c>
      <c r="E90" s="126">
        <v>2028</v>
      </c>
      <c r="F90" s="147">
        <f>F83+F86+F87+F88+F89</f>
        <v>2028</v>
      </c>
      <c r="G90" s="147">
        <v>494.5</v>
      </c>
      <c r="H90" s="147">
        <v>494.5</v>
      </c>
      <c r="I90" s="147">
        <v>494.5</v>
      </c>
      <c r="J90" s="147">
        <v>494.5</v>
      </c>
    </row>
    <row r="91" spans="1:10" ht="16.5" customHeight="1">
      <c r="A91" s="29"/>
      <c r="B91" s="215"/>
      <c r="C91" s="217"/>
      <c r="D91" s="217"/>
      <c r="E91" s="217"/>
      <c r="F91" s="30"/>
      <c r="G91" s="30"/>
      <c r="H91" s="30"/>
      <c r="I91" s="30"/>
      <c r="J91" s="30"/>
    </row>
    <row r="92" spans="1:10" ht="20.100000000000001" customHeight="1">
      <c r="A92" s="52" t="s">
        <v>294</v>
      </c>
      <c r="B92" s="1"/>
      <c r="C92" s="321" t="s">
        <v>186</v>
      </c>
      <c r="D92" s="321"/>
      <c r="E92" s="321"/>
      <c r="F92" s="321"/>
      <c r="G92" s="15"/>
      <c r="H92" s="301" t="s">
        <v>316</v>
      </c>
      <c r="I92" s="301"/>
      <c r="J92" s="301"/>
    </row>
    <row r="93" spans="1:10" s="2" customFormat="1" ht="20.100000000000001" customHeight="1">
      <c r="A93" s="60" t="s">
        <v>185</v>
      </c>
      <c r="B93" s="3"/>
      <c r="C93" s="318" t="s">
        <v>227</v>
      </c>
      <c r="D93" s="318"/>
      <c r="E93" s="318"/>
      <c r="F93" s="318"/>
      <c r="G93" s="28"/>
      <c r="H93" s="319" t="s">
        <v>83</v>
      </c>
      <c r="I93" s="319"/>
      <c r="J93" s="319"/>
    </row>
    <row r="94" spans="1:10" ht="20.100000000000001" customHeight="1">
      <c r="A94" s="29"/>
      <c r="C94" s="33"/>
      <c r="D94" s="33"/>
      <c r="E94" s="33"/>
      <c r="F94" s="30"/>
      <c r="G94" s="30"/>
      <c r="H94" s="30"/>
      <c r="I94" s="30"/>
      <c r="J94" s="30"/>
    </row>
    <row r="95" spans="1:10">
      <c r="A95" s="29"/>
      <c r="C95" s="33"/>
      <c r="D95" s="33"/>
      <c r="E95" s="33"/>
      <c r="F95" s="30"/>
      <c r="G95" s="30"/>
      <c r="H95" s="30"/>
      <c r="I95" s="30"/>
      <c r="J95" s="30"/>
    </row>
    <row r="96" spans="1:10">
      <c r="A96" s="29"/>
      <c r="C96" s="33"/>
      <c r="D96" s="33"/>
      <c r="E96" s="33"/>
      <c r="F96" s="30"/>
      <c r="G96" s="30"/>
      <c r="H96" s="30"/>
      <c r="I96" s="30"/>
      <c r="J96" s="30"/>
    </row>
    <row r="97" spans="1:10">
      <c r="A97" s="29"/>
      <c r="C97" s="33"/>
      <c r="D97" s="33"/>
      <c r="E97" s="33"/>
      <c r="F97" s="30"/>
      <c r="G97" s="30"/>
      <c r="H97" s="30"/>
      <c r="I97" s="30"/>
      <c r="J97" s="30"/>
    </row>
    <row r="98" spans="1:10">
      <c r="A98" s="29"/>
      <c r="C98" s="33"/>
      <c r="D98" s="33"/>
      <c r="E98" s="33"/>
      <c r="F98" s="30"/>
      <c r="G98" s="30"/>
      <c r="H98" s="30"/>
      <c r="I98" s="30"/>
      <c r="J98" s="30"/>
    </row>
    <row r="99" spans="1:10">
      <c r="A99" s="29"/>
      <c r="C99" s="33"/>
      <c r="D99" s="33"/>
      <c r="E99" s="33"/>
      <c r="F99" s="30"/>
      <c r="G99" s="30"/>
      <c r="H99" s="30"/>
      <c r="I99" s="30"/>
      <c r="J99" s="30"/>
    </row>
    <row r="100" spans="1:10">
      <c r="A100" s="29"/>
      <c r="C100" s="33"/>
      <c r="D100" s="33"/>
      <c r="E100" s="33"/>
      <c r="F100" s="30"/>
      <c r="G100" s="30"/>
      <c r="H100" s="30"/>
      <c r="I100" s="30"/>
      <c r="J100" s="30"/>
    </row>
    <row r="101" spans="1:10">
      <c r="A101" s="29"/>
      <c r="C101" s="33"/>
      <c r="D101" s="33"/>
      <c r="E101" s="33"/>
      <c r="F101" s="30"/>
      <c r="G101" s="30"/>
      <c r="H101" s="30"/>
      <c r="I101" s="30"/>
      <c r="J101" s="30"/>
    </row>
    <row r="102" spans="1:10">
      <c r="A102" s="29"/>
      <c r="C102" s="33"/>
      <c r="D102" s="33"/>
      <c r="E102" s="33"/>
      <c r="F102" s="30"/>
      <c r="G102" s="30"/>
      <c r="H102" s="30"/>
      <c r="I102" s="30"/>
      <c r="J102" s="30"/>
    </row>
    <row r="103" spans="1:10">
      <c r="A103" s="29"/>
      <c r="C103" s="33"/>
      <c r="D103" s="33"/>
      <c r="E103" s="33"/>
      <c r="F103" s="30"/>
      <c r="G103" s="30"/>
      <c r="H103" s="30"/>
      <c r="I103" s="30"/>
      <c r="J103" s="30"/>
    </row>
    <row r="104" spans="1:10">
      <c r="A104" s="29"/>
      <c r="C104" s="33"/>
      <c r="D104" s="33"/>
      <c r="E104" s="33"/>
      <c r="F104" s="30"/>
      <c r="G104" s="30"/>
      <c r="H104" s="30"/>
      <c r="I104" s="30"/>
      <c r="J104" s="30"/>
    </row>
    <row r="105" spans="1:10">
      <c r="A105" s="29"/>
      <c r="C105" s="33"/>
      <c r="D105" s="33"/>
      <c r="E105" s="33"/>
      <c r="F105" s="30"/>
      <c r="G105" s="30"/>
      <c r="H105" s="30"/>
      <c r="I105" s="30"/>
      <c r="J105" s="30"/>
    </row>
    <row r="106" spans="1:10">
      <c r="A106" s="29"/>
      <c r="C106" s="33"/>
      <c r="D106" s="33"/>
      <c r="E106" s="33"/>
      <c r="F106" s="30"/>
      <c r="G106" s="30"/>
      <c r="H106" s="30"/>
      <c r="I106" s="30"/>
      <c r="J106" s="30"/>
    </row>
    <row r="107" spans="1:10">
      <c r="A107" s="29"/>
      <c r="C107" s="33"/>
      <c r="D107" s="33"/>
      <c r="E107" s="33"/>
      <c r="F107" s="30"/>
      <c r="G107" s="30"/>
      <c r="H107" s="30"/>
      <c r="I107" s="30"/>
      <c r="J107" s="30"/>
    </row>
    <row r="108" spans="1:10">
      <c r="A108" s="29"/>
      <c r="C108" s="33"/>
      <c r="D108" s="33"/>
      <c r="E108" s="33"/>
      <c r="F108" s="30"/>
      <c r="G108" s="30"/>
      <c r="H108" s="30"/>
      <c r="I108" s="30"/>
      <c r="J108" s="30"/>
    </row>
    <row r="109" spans="1:10">
      <c r="A109" s="29"/>
      <c r="C109" s="33"/>
      <c r="D109" s="33"/>
      <c r="E109" s="33"/>
      <c r="F109" s="30"/>
      <c r="G109" s="30"/>
      <c r="H109" s="30"/>
      <c r="I109" s="30"/>
      <c r="J109" s="30"/>
    </row>
    <row r="110" spans="1:10">
      <c r="A110" s="29"/>
      <c r="C110" s="33"/>
      <c r="D110" s="33"/>
      <c r="E110" s="33"/>
      <c r="F110" s="30"/>
      <c r="G110" s="30"/>
      <c r="H110" s="30"/>
      <c r="I110" s="30"/>
      <c r="J110" s="30"/>
    </row>
    <row r="111" spans="1:10">
      <c r="A111" s="29"/>
      <c r="C111" s="33"/>
      <c r="D111" s="33"/>
      <c r="E111" s="33"/>
      <c r="F111" s="30"/>
      <c r="G111" s="30"/>
      <c r="H111" s="30"/>
      <c r="I111" s="30"/>
      <c r="J111" s="30"/>
    </row>
    <row r="112" spans="1:10">
      <c r="A112" s="29"/>
      <c r="C112" s="33"/>
      <c r="D112" s="33"/>
      <c r="E112" s="33"/>
      <c r="F112" s="30"/>
      <c r="G112" s="30"/>
      <c r="H112" s="30"/>
      <c r="I112" s="30"/>
      <c r="J112" s="30"/>
    </row>
    <row r="113" spans="1:10">
      <c r="A113" s="29"/>
      <c r="C113" s="33"/>
      <c r="D113" s="33"/>
      <c r="E113" s="33"/>
      <c r="F113" s="30"/>
      <c r="G113" s="30"/>
      <c r="H113" s="30"/>
      <c r="I113" s="30"/>
      <c r="J113" s="30"/>
    </row>
    <row r="114" spans="1:10">
      <c r="A114" s="29"/>
      <c r="C114" s="33"/>
      <c r="D114" s="33"/>
      <c r="E114" s="33"/>
      <c r="F114" s="30"/>
      <c r="G114" s="30"/>
      <c r="H114" s="30"/>
      <c r="I114" s="30"/>
      <c r="J114" s="30"/>
    </row>
    <row r="115" spans="1:10">
      <c r="A115" s="29"/>
      <c r="C115" s="33"/>
      <c r="D115" s="33"/>
      <c r="E115" s="33"/>
      <c r="F115" s="30"/>
      <c r="G115" s="30"/>
      <c r="H115" s="30"/>
      <c r="I115" s="30"/>
      <c r="J115" s="30"/>
    </row>
    <row r="116" spans="1:10">
      <c r="A116" s="29"/>
      <c r="C116" s="33"/>
      <c r="D116" s="33"/>
      <c r="E116" s="33"/>
      <c r="F116" s="30"/>
      <c r="G116" s="30"/>
      <c r="H116" s="30"/>
      <c r="I116" s="30"/>
      <c r="J116" s="30"/>
    </row>
    <row r="117" spans="1:10">
      <c r="A117" s="29"/>
      <c r="C117" s="33"/>
      <c r="D117" s="33"/>
      <c r="E117" s="33"/>
      <c r="F117" s="30"/>
      <c r="G117" s="30"/>
      <c r="H117" s="30"/>
      <c r="I117" s="30"/>
      <c r="J117" s="30"/>
    </row>
    <row r="118" spans="1:10">
      <c r="A118" s="29"/>
      <c r="C118" s="33"/>
      <c r="D118" s="33"/>
      <c r="E118" s="33"/>
      <c r="F118" s="30"/>
      <c r="G118" s="30"/>
      <c r="H118" s="30"/>
      <c r="I118" s="30"/>
      <c r="J118" s="30"/>
    </row>
    <row r="119" spans="1:10">
      <c r="A119" s="29"/>
      <c r="C119" s="33"/>
      <c r="D119" s="33"/>
      <c r="E119" s="33"/>
      <c r="F119" s="30"/>
      <c r="G119" s="30"/>
      <c r="H119" s="30"/>
      <c r="I119" s="30"/>
      <c r="J119" s="30"/>
    </row>
    <row r="120" spans="1:10">
      <c r="A120" s="29"/>
      <c r="C120" s="33"/>
      <c r="D120" s="33"/>
      <c r="E120" s="33"/>
      <c r="F120" s="30"/>
      <c r="G120" s="30"/>
      <c r="H120" s="30"/>
      <c r="I120" s="30"/>
      <c r="J120" s="30"/>
    </row>
    <row r="121" spans="1:10">
      <c r="A121" s="29"/>
      <c r="C121" s="33"/>
      <c r="D121" s="33"/>
      <c r="E121" s="33"/>
      <c r="F121" s="30"/>
      <c r="G121" s="30"/>
      <c r="H121" s="30"/>
      <c r="I121" s="30"/>
      <c r="J121" s="30"/>
    </row>
    <row r="122" spans="1:10">
      <c r="A122" s="29"/>
      <c r="C122" s="33"/>
      <c r="D122" s="33"/>
      <c r="E122" s="33"/>
      <c r="F122" s="30"/>
      <c r="G122" s="30"/>
      <c r="H122" s="30"/>
      <c r="I122" s="30"/>
      <c r="J122" s="30"/>
    </row>
    <row r="123" spans="1:10">
      <c r="A123" s="29"/>
      <c r="C123" s="33"/>
      <c r="D123" s="33"/>
      <c r="E123" s="33"/>
      <c r="F123" s="30"/>
      <c r="G123" s="30"/>
      <c r="H123" s="30"/>
      <c r="I123" s="30"/>
      <c r="J123" s="30"/>
    </row>
    <row r="124" spans="1:10">
      <c r="A124" s="29"/>
      <c r="C124" s="33"/>
      <c r="D124" s="33"/>
      <c r="E124" s="33"/>
      <c r="F124" s="30"/>
      <c r="G124" s="30"/>
      <c r="H124" s="30"/>
      <c r="I124" s="30"/>
      <c r="J124" s="30"/>
    </row>
    <row r="125" spans="1:10">
      <c r="A125" s="29"/>
      <c r="C125" s="33"/>
      <c r="D125" s="33"/>
      <c r="E125" s="33"/>
      <c r="F125" s="30"/>
      <c r="G125" s="30"/>
      <c r="H125" s="30"/>
      <c r="I125" s="30"/>
      <c r="J125" s="30"/>
    </row>
    <row r="126" spans="1:10">
      <c r="A126" s="29"/>
      <c r="C126" s="33"/>
      <c r="D126" s="33"/>
      <c r="E126" s="33"/>
      <c r="F126" s="30"/>
      <c r="G126" s="30"/>
      <c r="H126" s="30"/>
      <c r="I126" s="30"/>
      <c r="J126" s="30"/>
    </row>
    <row r="127" spans="1:10">
      <c r="A127" s="29"/>
      <c r="C127" s="33"/>
      <c r="D127" s="33"/>
      <c r="E127" s="33"/>
      <c r="F127" s="30"/>
      <c r="G127" s="30"/>
      <c r="H127" s="30"/>
      <c r="I127" s="30"/>
      <c r="J127" s="30"/>
    </row>
    <row r="128" spans="1:10">
      <c r="A128" s="29"/>
      <c r="C128" s="33"/>
      <c r="D128" s="33"/>
      <c r="E128" s="33"/>
      <c r="F128" s="30"/>
      <c r="G128" s="30"/>
      <c r="H128" s="30"/>
      <c r="I128" s="30"/>
      <c r="J128" s="30"/>
    </row>
    <row r="129" spans="1:10">
      <c r="A129" s="29"/>
      <c r="C129" s="33"/>
      <c r="D129" s="33"/>
      <c r="E129" s="33"/>
      <c r="F129" s="30"/>
      <c r="G129" s="30"/>
      <c r="H129" s="30"/>
      <c r="I129" s="30"/>
      <c r="J129" s="30"/>
    </row>
    <row r="130" spans="1:10">
      <c r="A130" s="29"/>
      <c r="C130" s="33"/>
      <c r="D130" s="33"/>
      <c r="E130" s="33"/>
      <c r="F130" s="30"/>
      <c r="G130" s="30"/>
      <c r="H130" s="30"/>
      <c r="I130" s="30"/>
      <c r="J130" s="30"/>
    </row>
    <row r="131" spans="1:10">
      <c r="A131" s="29"/>
      <c r="C131" s="33"/>
      <c r="D131" s="33"/>
      <c r="E131" s="33"/>
      <c r="F131" s="30"/>
      <c r="G131" s="30"/>
      <c r="H131" s="30"/>
      <c r="I131" s="30"/>
      <c r="J131" s="30"/>
    </row>
    <row r="132" spans="1:10">
      <c r="A132" s="29"/>
      <c r="C132" s="33"/>
      <c r="D132" s="33"/>
      <c r="E132" s="33"/>
      <c r="F132" s="30"/>
      <c r="G132" s="30"/>
      <c r="H132" s="30"/>
      <c r="I132" s="30"/>
      <c r="J132" s="30"/>
    </row>
    <row r="133" spans="1:10">
      <c r="A133" s="29"/>
      <c r="C133" s="33"/>
      <c r="D133" s="33"/>
      <c r="E133" s="33"/>
      <c r="F133" s="30"/>
      <c r="G133" s="30"/>
      <c r="H133" s="30"/>
      <c r="I133" s="30"/>
      <c r="J133" s="30"/>
    </row>
    <row r="134" spans="1:10">
      <c r="A134" s="29"/>
      <c r="C134" s="33"/>
      <c r="D134" s="33"/>
      <c r="E134" s="33"/>
      <c r="F134" s="30"/>
      <c r="G134" s="30"/>
      <c r="H134" s="30"/>
      <c r="I134" s="30"/>
      <c r="J134" s="30"/>
    </row>
    <row r="135" spans="1:10">
      <c r="A135" s="29"/>
      <c r="C135" s="33"/>
      <c r="D135" s="33"/>
      <c r="E135" s="33"/>
      <c r="F135" s="30"/>
      <c r="G135" s="30"/>
      <c r="H135" s="30"/>
      <c r="I135" s="30"/>
      <c r="J135" s="30"/>
    </row>
    <row r="136" spans="1:10">
      <c r="A136" s="29"/>
      <c r="C136" s="33"/>
      <c r="D136" s="33"/>
      <c r="E136" s="33"/>
      <c r="F136" s="30"/>
      <c r="G136" s="30"/>
      <c r="H136" s="30"/>
      <c r="I136" s="30"/>
      <c r="J136" s="30"/>
    </row>
    <row r="137" spans="1:10">
      <c r="A137" s="29"/>
      <c r="C137" s="33"/>
      <c r="D137" s="33"/>
      <c r="E137" s="33"/>
      <c r="F137" s="30"/>
      <c r="G137" s="30"/>
      <c r="H137" s="30"/>
      <c r="I137" s="30"/>
      <c r="J137" s="30"/>
    </row>
    <row r="138" spans="1:10">
      <c r="A138" s="29"/>
      <c r="C138" s="33"/>
      <c r="D138" s="33"/>
      <c r="E138" s="33"/>
      <c r="F138" s="30"/>
      <c r="G138" s="30"/>
      <c r="H138" s="30"/>
      <c r="I138" s="30"/>
      <c r="J138" s="30"/>
    </row>
    <row r="139" spans="1:10">
      <c r="A139" s="29"/>
      <c r="C139" s="33"/>
      <c r="D139" s="33"/>
      <c r="E139" s="33"/>
      <c r="F139" s="30"/>
      <c r="G139" s="30"/>
      <c r="H139" s="30"/>
      <c r="I139" s="30"/>
      <c r="J139" s="30"/>
    </row>
    <row r="140" spans="1:10">
      <c r="A140" s="29"/>
      <c r="C140" s="33"/>
      <c r="D140" s="33"/>
      <c r="E140" s="33"/>
      <c r="F140" s="30"/>
      <c r="G140" s="30"/>
      <c r="H140" s="30"/>
      <c r="I140" s="30"/>
      <c r="J140" s="30"/>
    </row>
    <row r="141" spans="1:10">
      <c r="A141" s="29"/>
      <c r="C141" s="33"/>
      <c r="D141" s="33"/>
      <c r="E141" s="33"/>
      <c r="F141" s="30"/>
      <c r="G141" s="30"/>
      <c r="H141" s="30"/>
      <c r="I141" s="30"/>
      <c r="J141" s="30"/>
    </row>
    <row r="142" spans="1:10">
      <c r="A142" s="29"/>
      <c r="C142" s="33"/>
      <c r="D142" s="33"/>
      <c r="E142" s="33"/>
      <c r="F142" s="30"/>
      <c r="G142" s="30"/>
      <c r="H142" s="30"/>
      <c r="I142" s="30"/>
      <c r="J142" s="30"/>
    </row>
    <row r="143" spans="1:10">
      <c r="A143" s="29"/>
      <c r="C143" s="33"/>
      <c r="D143" s="33"/>
      <c r="E143" s="33"/>
      <c r="F143" s="30"/>
      <c r="G143" s="30"/>
      <c r="H143" s="30"/>
      <c r="I143" s="30"/>
      <c r="J143" s="30"/>
    </row>
    <row r="144" spans="1:10">
      <c r="A144" s="29"/>
      <c r="C144" s="33"/>
      <c r="D144" s="33"/>
      <c r="E144" s="33"/>
      <c r="F144" s="30"/>
      <c r="G144" s="30"/>
      <c r="H144" s="30"/>
      <c r="I144" s="30"/>
      <c r="J144" s="30"/>
    </row>
    <row r="145" spans="1:10">
      <c r="A145" s="29"/>
      <c r="C145" s="33"/>
      <c r="D145" s="33"/>
      <c r="E145" s="33"/>
      <c r="F145" s="30"/>
      <c r="G145" s="30"/>
      <c r="H145" s="30"/>
      <c r="I145" s="30"/>
      <c r="J145" s="30"/>
    </row>
    <row r="146" spans="1:10">
      <c r="A146" s="29"/>
      <c r="C146" s="33"/>
      <c r="D146" s="33"/>
      <c r="E146" s="33"/>
      <c r="F146" s="30"/>
      <c r="G146" s="30"/>
      <c r="H146" s="30"/>
      <c r="I146" s="30"/>
      <c r="J146" s="30"/>
    </row>
    <row r="147" spans="1:10">
      <c r="A147" s="29"/>
      <c r="C147" s="33"/>
      <c r="D147" s="33"/>
      <c r="E147" s="33"/>
      <c r="F147" s="30"/>
      <c r="G147" s="30"/>
      <c r="H147" s="30"/>
      <c r="I147" s="30"/>
      <c r="J147" s="30"/>
    </row>
    <row r="148" spans="1:10">
      <c r="A148" s="29"/>
      <c r="C148" s="33"/>
      <c r="D148" s="33"/>
      <c r="E148" s="33"/>
      <c r="F148" s="30"/>
      <c r="G148" s="30"/>
      <c r="H148" s="30"/>
      <c r="I148" s="30"/>
      <c r="J148" s="30"/>
    </row>
    <row r="149" spans="1:10">
      <c r="A149" s="29"/>
      <c r="C149" s="33"/>
      <c r="D149" s="33"/>
      <c r="E149" s="33"/>
      <c r="F149" s="30"/>
      <c r="G149" s="30"/>
      <c r="H149" s="30"/>
      <c r="I149" s="30"/>
      <c r="J149" s="30"/>
    </row>
    <row r="150" spans="1:10">
      <c r="A150" s="29"/>
      <c r="C150" s="33"/>
      <c r="D150" s="33"/>
      <c r="E150" s="33"/>
      <c r="F150" s="30"/>
      <c r="G150" s="30"/>
      <c r="H150" s="30"/>
      <c r="I150" s="30"/>
      <c r="J150" s="30"/>
    </row>
    <row r="151" spans="1:10">
      <c r="A151" s="29"/>
      <c r="C151" s="33"/>
      <c r="D151" s="33"/>
      <c r="E151" s="33"/>
      <c r="F151" s="30"/>
      <c r="G151" s="30"/>
      <c r="H151" s="30"/>
      <c r="I151" s="30"/>
      <c r="J151" s="30"/>
    </row>
    <row r="152" spans="1:10">
      <c r="A152" s="45"/>
    </row>
    <row r="153" spans="1:10">
      <c r="A153" s="45"/>
    </row>
    <row r="154" spans="1:10">
      <c r="A154" s="45"/>
    </row>
    <row r="155" spans="1:10">
      <c r="A155" s="45"/>
    </row>
    <row r="156" spans="1:10">
      <c r="A156" s="45"/>
    </row>
    <row r="157" spans="1:10">
      <c r="A157" s="45"/>
    </row>
    <row r="158" spans="1:10">
      <c r="A158" s="45"/>
    </row>
    <row r="159" spans="1:10">
      <c r="A159" s="45"/>
    </row>
    <row r="160" spans="1:10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</sheetData>
  <mergeCells count="15">
    <mergeCell ref="A7:J7"/>
    <mergeCell ref="A9:A10"/>
    <mergeCell ref="E9:E10"/>
    <mergeCell ref="C9:C10"/>
    <mergeCell ref="G9:J9"/>
    <mergeCell ref="B9:B10"/>
    <mergeCell ref="F9:F10"/>
    <mergeCell ref="D9:D10"/>
    <mergeCell ref="C93:F93"/>
    <mergeCell ref="H93:J93"/>
    <mergeCell ref="A12:J12"/>
    <mergeCell ref="A79:J79"/>
    <mergeCell ref="C92:F92"/>
    <mergeCell ref="H92:J92"/>
    <mergeCell ref="A82:J82"/>
  </mergeCells>
  <phoneticPr fontId="0" type="noConversion"/>
  <pageMargins left="0.70866141732283472" right="0.19685039370078741" top="0.78740157480314965" bottom="0.78740157480314965" header="0.19685039370078741" footer="0.11811023622047245"/>
  <pageSetup paperSize="9" scale="48" orientation="portrait" verticalDpi="300" r:id="rId1"/>
  <headerFooter alignWithMargins="0">
    <oddHeader>&amp;C&amp;"Times New Roman,обычный"&amp;16 &amp;18 5&amp;R&amp;"Times New Roman,обычный"&amp;14 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4:L189"/>
  <sheetViews>
    <sheetView view="pageBreakPreview" topLeftCell="A22" zoomScale="75" zoomScaleNormal="75" zoomScaleSheetLayoutView="75" workbookViewId="0">
      <selection sqref="A1:J39"/>
    </sheetView>
  </sheetViews>
  <sheetFormatPr defaultColWidth="77.85546875" defaultRowHeight="18.75" outlineLevelRow="1"/>
  <cols>
    <col min="1" max="1" width="77.7109375" style="40" customWidth="1"/>
    <col min="2" max="2" width="10.7109375" style="43" customWidth="1"/>
    <col min="3" max="3" width="11.85546875" style="43" customWidth="1"/>
    <col min="4" max="4" width="12" style="43" customWidth="1"/>
    <col min="5" max="5" width="12.5703125" style="43" customWidth="1"/>
    <col min="6" max="6" width="11.28515625" style="40" customWidth="1"/>
    <col min="7" max="7" width="11.85546875" style="40" customWidth="1"/>
    <col min="8" max="8" width="13.5703125" style="40" customWidth="1"/>
    <col min="9" max="9" width="11.28515625" style="40" customWidth="1"/>
    <col min="10" max="10" width="14.28515625" style="40" customWidth="1"/>
    <col min="11" max="11" width="10" style="40" customWidth="1"/>
    <col min="12" max="12" width="9.5703125" style="40" customWidth="1"/>
    <col min="13" max="255" width="9.140625" style="40" customWidth="1"/>
    <col min="256" max="16384" width="77.85546875" style="40"/>
  </cols>
  <sheetData>
    <row r="4" spans="1:10">
      <c r="A4" s="323" t="s">
        <v>123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outlineLevel="1">
      <c r="A5" s="39"/>
      <c r="B5" s="48"/>
      <c r="C5" s="39"/>
      <c r="D5" s="39"/>
      <c r="E5" s="39"/>
      <c r="F5" s="39"/>
      <c r="G5" s="39"/>
      <c r="H5" s="39"/>
      <c r="I5" s="39"/>
      <c r="J5" s="39"/>
    </row>
    <row r="6" spans="1:10" ht="38.25" customHeight="1">
      <c r="A6" s="297" t="s">
        <v>191</v>
      </c>
      <c r="B6" s="324" t="s">
        <v>7</v>
      </c>
      <c r="C6" s="324" t="s">
        <v>327</v>
      </c>
      <c r="D6" s="315" t="s">
        <v>328</v>
      </c>
      <c r="E6" s="325" t="s">
        <v>326</v>
      </c>
      <c r="F6" s="298" t="s">
        <v>331</v>
      </c>
      <c r="G6" s="298" t="s">
        <v>281</v>
      </c>
      <c r="H6" s="298"/>
      <c r="I6" s="298"/>
      <c r="J6" s="298"/>
    </row>
    <row r="7" spans="1:10" ht="50.25" customHeight="1">
      <c r="A7" s="297"/>
      <c r="B7" s="324"/>
      <c r="C7" s="324"/>
      <c r="D7" s="317"/>
      <c r="E7" s="317"/>
      <c r="F7" s="298"/>
      <c r="G7" s="16" t="s">
        <v>150</v>
      </c>
      <c r="H7" s="16" t="s">
        <v>151</v>
      </c>
      <c r="I7" s="16" t="s">
        <v>152</v>
      </c>
      <c r="J7" s="16" t="s">
        <v>56</v>
      </c>
    </row>
    <row r="8" spans="1:10" ht="18" customHeight="1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</row>
    <row r="9" spans="1:10" ht="24.95" customHeight="1">
      <c r="A9" s="326" t="s">
        <v>119</v>
      </c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42.75" customHeight="1">
      <c r="A10" s="41" t="s">
        <v>44</v>
      </c>
      <c r="B10" s="216">
        <v>2000</v>
      </c>
      <c r="C10" s="123"/>
      <c r="D10" s="123"/>
      <c r="E10" s="123"/>
      <c r="F10" s="123"/>
      <c r="G10" s="123"/>
      <c r="H10" s="123"/>
      <c r="I10" s="123"/>
      <c r="J10" s="123"/>
    </row>
    <row r="11" spans="1:10" ht="20.100000000000001" customHeight="1">
      <c r="A11" s="41" t="s">
        <v>260</v>
      </c>
      <c r="B11" s="216">
        <v>2010</v>
      </c>
      <c r="C11" s="130">
        <v>0</v>
      </c>
      <c r="D11" s="130">
        <v>8</v>
      </c>
      <c r="E11" s="130">
        <v>8</v>
      </c>
      <c r="F11" s="146">
        <v>8</v>
      </c>
      <c r="G11" s="144">
        <v>2</v>
      </c>
      <c r="H11" s="144">
        <v>2</v>
      </c>
      <c r="I11" s="144">
        <v>2</v>
      </c>
      <c r="J11" s="144">
        <v>2</v>
      </c>
    </row>
    <row r="12" spans="1:10" ht="20.100000000000001" customHeight="1">
      <c r="A12" s="8" t="s">
        <v>153</v>
      </c>
      <c r="B12" s="216">
        <v>2020</v>
      </c>
      <c r="C12" s="130"/>
      <c r="D12" s="130"/>
      <c r="E12" s="130"/>
      <c r="F12" s="130"/>
      <c r="G12" s="131"/>
      <c r="H12" s="131"/>
      <c r="I12" s="131"/>
      <c r="J12" s="131"/>
    </row>
    <row r="13" spans="1:10" s="42" customFormat="1" ht="20.100000000000001" customHeight="1">
      <c r="A13" s="41" t="s">
        <v>53</v>
      </c>
      <c r="B13" s="216">
        <v>2030</v>
      </c>
      <c r="C13" s="130"/>
      <c r="D13" s="130"/>
      <c r="E13" s="130"/>
      <c r="F13" s="130"/>
      <c r="G13" s="130"/>
      <c r="H13" s="130"/>
      <c r="I13" s="130"/>
      <c r="J13" s="130"/>
    </row>
    <row r="14" spans="1:10" ht="20.100000000000001" customHeight="1">
      <c r="A14" s="41" t="s">
        <v>107</v>
      </c>
      <c r="B14" s="216">
        <v>2031</v>
      </c>
      <c r="C14" s="130"/>
      <c r="D14" s="130"/>
      <c r="E14" s="130"/>
      <c r="F14" s="130"/>
      <c r="G14" s="130"/>
      <c r="H14" s="130"/>
      <c r="I14" s="130"/>
      <c r="J14" s="130"/>
    </row>
    <row r="15" spans="1:10" ht="20.100000000000001" customHeight="1">
      <c r="A15" s="41" t="s">
        <v>11</v>
      </c>
      <c r="B15" s="216">
        <v>2040</v>
      </c>
      <c r="C15" s="132"/>
      <c r="D15" s="132"/>
      <c r="E15" s="132"/>
      <c r="F15" s="130"/>
      <c r="G15" s="130"/>
      <c r="H15" s="130"/>
      <c r="I15" s="130"/>
      <c r="J15" s="130"/>
    </row>
    <row r="16" spans="1:10" ht="20.100000000000001" customHeight="1">
      <c r="A16" s="41" t="s">
        <v>91</v>
      </c>
      <c r="B16" s="216">
        <v>2050</v>
      </c>
      <c r="C16" s="130"/>
      <c r="D16" s="130"/>
      <c r="E16" s="130"/>
      <c r="F16" s="130"/>
      <c r="G16" s="130"/>
      <c r="H16" s="130"/>
      <c r="I16" s="130"/>
      <c r="J16" s="130"/>
    </row>
    <row r="17" spans="1:10" ht="20.100000000000001" customHeight="1">
      <c r="A17" s="41" t="s">
        <v>92</v>
      </c>
      <c r="B17" s="216">
        <v>2060</v>
      </c>
      <c r="C17" s="130"/>
      <c r="D17" s="130"/>
      <c r="E17" s="130"/>
      <c r="F17" s="130"/>
      <c r="G17" s="130"/>
      <c r="H17" s="130"/>
      <c r="I17" s="130"/>
      <c r="J17" s="130"/>
    </row>
    <row r="18" spans="1:10" ht="42.75" customHeight="1">
      <c r="A18" s="41" t="s">
        <v>45</v>
      </c>
      <c r="B18" s="216">
        <v>2070</v>
      </c>
      <c r="C18" s="130"/>
      <c r="D18" s="130"/>
      <c r="E18" s="130"/>
      <c r="F18" s="130"/>
      <c r="G18" s="130"/>
      <c r="H18" s="130"/>
      <c r="I18" s="130"/>
      <c r="J18" s="130"/>
    </row>
    <row r="19" spans="1:10" ht="20.100000000000001" customHeight="1">
      <c r="A19" s="326" t="s">
        <v>120</v>
      </c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ht="20.100000000000001" customHeight="1">
      <c r="A20" s="41" t="s">
        <v>260</v>
      </c>
      <c r="B20" s="216">
        <v>2100</v>
      </c>
      <c r="C20" s="130"/>
      <c r="D20" s="130"/>
      <c r="E20" s="130"/>
      <c r="F20" s="130"/>
      <c r="G20" s="131"/>
      <c r="H20" s="131"/>
      <c r="I20" s="131"/>
      <c r="J20" s="131"/>
    </row>
    <row r="21" spans="1:10" s="42" customFormat="1" ht="20.100000000000001" customHeight="1">
      <c r="A21" s="41" t="s">
        <v>122</v>
      </c>
      <c r="B21" s="220">
        <v>2110</v>
      </c>
      <c r="C21" s="130"/>
      <c r="D21" s="130">
        <v>11.7</v>
      </c>
      <c r="E21" s="130">
        <v>11.7</v>
      </c>
      <c r="F21" s="130">
        <v>11.66</v>
      </c>
      <c r="G21" s="116">
        <v>2.9</v>
      </c>
      <c r="H21" s="116">
        <v>2.9</v>
      </c>
      <c r="I21" s="116">
        <v>2.9</v>
      </c>
      <c r="J21" s="116">
        <v>2.9</v>
      </c>
    </row>
    <row r="22" spans="1:10" ht="42.75" customHeight="1">
      <c r="A22" s="41" t="s">
        <v>228</v>
      </c>
      <c r="B22" s="220">
        <v>2120</v>
      </c>
      <c r="C22" s="130">
        <v>100</v>
      </c>
      <c r="D22" s="130">
        <v>160</v>
      </c>
      <c r="E22" s="130">
        <v>160</v>
      </c>
      <c r="F22" s="130">
        <v>160</v>
      </c>
      <c r="G22" s="131">
        <v>40</v>
      </c>
      <c r="H22" s="131">
        <v>40</v>
      </c>
      <c r="I22" s="131">
        <v>40</v>
      </c>
      <c r="J22" s="131">
        <v>40</v>
      </c>
    </row>
    <row r="23" spans="1:10" ht="42.75" customHeight="1">
      <c r="A23" s="41" t="s">
        <v>229</v>
      </c>
      <c r="B23" s="220">
        <v>2130</v>
      </c>
      <c r="C23" s="130"/>
      <c r="D23" s="130"/>
      <c r="E23" s="130"/>
      <c r="F23" s="130"/>
      <c r="G23" s="131"/>
      <c r="H23" s="131"/>
      <c r="I23" s="131"/>
      <c r="J23" s="131"/>
    </row>
    <row r="24" spans="1:10" s="44" customFormat="1" ht="42.75" customHeight="1">
      <c r="A24" s="219" t="s">
        <v>183</v>
      </c>
      <c r="B24" s="71">
        <v>2140</v>
      </c>
      <c r="C24" s="123">
        <v>523.20000000000005</v>
      </c>
      <c r="D24" s="123">
        <v>874</v>
      </c>
      <c r="E24" s="123">
        <v>874</v>
      </c>
      <c r="F24" s="123">
        <f>F25+F26+F27+F28+F29+F32+F33</f>
        <v>874</v>
      </c>
      <c r="G24" s="123">
        <f>G25+G26+G27+G28+G29+G32+G33</f>
        <v>218.5</v>
      </c>
      <c r="H24" s="123">
        <f>H25+H26+H27+H28+H29+H32+H33</f>
        <v>218.5</v>
      </c>
      <c r="I24" s="123">
        <f>I25+I26+I27+I28+I29+I32+I33</f>
        <v>218.5</v>
      </c>
      <c r="J24" s="123">
        <f>J25+J26+J27+J28+J29+J32+J33</f>
        <v>218.5</v>
      </c>
    </row>
    <row r="25" spans="1:10" ht="20.100000000000001" customHeight="1">
      <c r="A25" s="41" t="s">
        <v>69</v>
      </c>
      <c r="B25" s="220">
        <v>2141</v>
      </c>
      <c r="C25" s="130"/>
      <c r="D25" s="130"/>
      <c r="E25" s="130"/>
      <c r="F25" s="130"/>
      <c r="G25" s="131"/>
      <c r="H25" s="131"/>
      <c r="I25" s="131"/>
      <c r="J25" s="131"/>
    </row>
    <row r="26" spans="1:10" ht="20.100000000000001" customHeight="1">
      <c r="A26" s="41" t="s">
        <v>86</v>
      </c>
      <c r="B26" s="220">
        <v>2142</v>
      </c>
      <c r="C26" s="130"/>
      <c r="D26" s="130"/>
      <c r="E26" s="130"/>
      <c r="F26" s="130"/>
      <c r="G26" s="131"/>
      <c r="H26" s="131"/>
      <c r="I26" s="131"/>
      <c r="J26" s="131"/>
    </row>
    <row r="27" spans="1:10" ht="20.100000000000001" customHeight="1">
      <c r="A27" s="41" t="s">
        <v>82</v>
      </c>
      <c r="B27" s="220">
        <v>2143</v>
      </c>
      <c r="C27" s="130"/>
      <c r="D27" s="130"/>
      <c r="E27" s="130"/>
      <c r="F27" s="130"/>
      <c r="G27" s="131"/>
      <c r="H27" s="131"/>
      <c r="I27" s="131"/>
      <c r="J27" s="131"/>
    </row>
    <row r="28" spans="1:10" ht="20.100000000000001" customHeight="1">
      <c r="A28" s="41" t="s">
        <v>337</v>
      </c>
      <c r="B28" s="220">
        <v>2144</v>
      </c>
      <c r="C28" s="130">
        <v>187.2</v>
      </c>
      <c r="D28" s="130">
        <v>224</v>
      </c>
      <c r="E28" s="130">
        <v>224</v>
      </c>
      <c r="F28" s="130">
        <v>224</v>
      </c>
      <c r="G28" s="131">
        <v>56</v>
      </c>
      <c r="H28" s="131">
        <v>56</v>
      </c>
      <c r="I28" s="131">
        <v>56</v>
      </c>
      <c r="J28" s="131">
        <v>56</v>
      </c>
    </row>
    <row r="29" spans="1:10" s="42" customFormat="1" ht="20.100000000000001" customHeight="1">
      <c r="A29" s="41" t="s">
        <v>136</v>
      </c>
      <c r="B29" s="220">
        <v>2145</v>
      </c>
      <c r="C29" s="130"/>
      <c r="D29" s="130"/>
      <c r="E29" s="130"/>
      <c r="F29" s="130"/>
      <c r="G29" s="130"/>
      <c r="H29" s="130"/>
      <c r="I29" s="130"/>
      <c r="J29" s="130"/>
    </row>
    <row r="30" spans="1:10" ht="59.25" customHeight="1">
      <c r="A30" s="41" t="s">
        <v>188</v>
      </c>
      <c r="B30" s="220" t="s">
        <v>173</v>
      </c>
      <c r="C30" s="130"/>
      <c r="D30" s="130"/>
      <c r="E30" s="130"/>
      <c r="F30" s="130"/>
      <c r="G30" s="131"/>
      <c r="H30" s="131"/>
      <c r="I30" s="131"/>
      <c r="J30" s="131"/>
    </row>
    <row r="31" spans="1:10" ht="20.100000000000001" customHeight="1">
      <c r="A31" s="41" t="s">
        <v>12</v>
      </c>
      <c r="B31" s="220" t="s">
        <v>174</v>
      </c>
      <c r="C31" s="130"/>
      <c r="D31" s="130"/>
      <c r="E31" s="130"/>
      <c r="F31" s="130"/>
      <c r="G31" s="131"/>
      <c r="H31" s="131"/>
      <c r="I31" s="131"/>
      <c r="J31" s="131"/>
    </row>
    <row r="32" spans="1:10" s="42" customFormat="1" ht="20.100000000000001" customHeight="1">
      <c r="A32" s="41" t="s">
        <v>314</v>
      </c>
      <c r="B32" s="220">
        <v>2146</v>
      </c>
      <c r="C32" s="130">
        <v>79.5</v>
      </c>
      <c r="D32" s="130">
        <v>80</v>
      </c>
      <c r="E32" s="130">
        <v>80</v>
      </c>
      <c r="F32" s="130">
        <v>80</v>
      </c>
      <c r="G32" s="130">
        <v>20</v>
      </c>
      <c r="H32" s="130">
        <v>20</v>
      </c>
      <c r="I32" s="130">
        <v>20</v>
      </c>
      <c r="J32" s="130">
        <v>20</v>
      </c>
    </row>
    <row r="33" spans="1:12" ht="20.100000000000001" customHeight="1">
      <c r="A33" s="41" t="s">
        <v>313</v>
      </c>
      <c r="B33" s="220">
        <v>2147</v>
      </c>
      <c r="C33" s="130">
        <v>36.700000000000003</v>
      </c>
      <c r="D33" s="130">
        <v>570</v>
      </c>
      <c r="E33" s="130">
        <v>570</v>
      </c>
      <c r="F33" s="130">
        <v>570</v>
      </c>
      <c r="G33" s="130">
        <v>142.5</v>
      </c>
      <c r="H33" s="130">
        <v>142.5</v>
      </c>
      <c r="I33" s="130">
        <v>142.5</v>
      </c>
      <c r="J33" s="130">
        <v>142.5</v>
      </c>
    </row>
    <row r="34" spans="1:12" s="42" customFormat="1" ht="39" customHeight="1">
      <c r="A34" s="41" t="s">
        <v>68</v>
      </c>
      <c r="B34" s="220">
        <v>2150</v>
      </c>
      <c r="C34" s="130">
        <v>209.2</v>
      </c>
      <c r="D34" s="130">
        <v>273</v>
      </c>
      <c r="E34" s="130">
        <v>273</v>
      </c>
      <c r="F34" s="130">
        <v>273</v>
      </c>
      <c r="G34" s="130">
        <v>68.2</v>
      </c>
      <c r="H34" s="130">
        <v>68.2</v>
      </c>
      <c r="I34" s="130">
        <v>68.2</v>
      </c>
      <c r="J34" s="130">
        <v>68.2</v>
      </c>
    </row>
    <row r="35" spans="1:12" s="110" customFormat="1" ht="21.75" customHeight="1">
      <c r="A35" s="108" t="s">
        <v>193</v>
      </c>
      <c r="B35" s="109">
        <v>2200</v>
      </c>
      <c r="C35" s="124">
        <f t="shared" ref="C35:J35" si="0">C20+C21+C22+C24+C34</f>
        <v>832.40000000000009</v>
      </c>
      <c r="D35" s="124">
        <f t="shared" si="0"/>
        <v>1318.7</v>
      </c>
      <c r="E35" s="124">
        <f t="shared" si="0"/>
        <v>1318.7</v>
      </c>
      <c r="F35" s="124">
        <f t="shared" si="0"/>
        <v>1318.66</v>
      </c>
      <c r="G35" s="124">
        <f t="shared" si="0"/>
        <v>329.59999999999997</v>
      </c>
      <c r="H35" s="124">
        <f t="shared" si="0"/>
        <v>329.59999999999997</v>
      </c>
      <c r="I35" s="124">
        <f t="shared" si="0"/>
        <v>329.59999999999997</v>
      </c>
      <c r="J35" s="124">
        <f t="shared" si="0"/>
        <v>329.59999999999997</v>
      </c>
    </row>
    <row r="36" spans="1:12" s="42" customFormat="1" ht="20.100000000000001" customHeight="1">
      <c r="A36" s="59"/>
      <c r="B36" s="43"/>
      <c r="C36" s="57"/>
      <c r="D36" s="57"/>
      <c r="E36" s="57"/>
      <c r="F36" s="57"/>
      <c r="G36" s="58"/>
      <c r="H36" s="58"/>
      <c r="I36" s="58"/>
      <c r="J36" s="58"/>
    </row>
    <row r="37" spans="1:12" s="42" customFormat="1" ht="20.100000000000001" customHeight="1">
      <c r="A37" s="59"/>
      <c r="B37" s="43"/>
      <c r="C37" s="57"/>
      <c r="D37" s="57"/>
      <c r="E37" s="57"/>
      <c r="F37" s="57"/>
      <c r="G37" s="58"/>
      <c r="H37" s="58"/>
      <c r="I37" s="58"/>
      <c r="J37" s="58"/>
    </row>
    <row r="38" spans="1:12" s="3" customFormat="1" ht="20.100000000000001" customHeight="1">
      <c r="A38" s="52" t="s">
        <v>295</v>
      </c>
      <c r="B38" s="1"/>
      <c r="C38" s="321" t="s">
        <v>87</v>
      </c>
      <c r="D38" s="321"/>
      <c r="E38" s="321"/>
      <c r="F38" s="327"/>
      <c r="G38" s="15"/>
      <c r="H38" s="301" t="s">
        <v>316</v>
      </c>
      <c r="I38" s="301"/>
      <c r="J38" s="301"/>
    </row>
    <row r="39" spans="1:12" s="2" customFormat="1" ht="20.100000000000001" customHeight="1">
      <c r="A39" s="60" t="s">
        <v>202</v>
      </c>
      <c r="B39" s="3"/>
      <c r="C39" s="318" t="s">
        <v>201</v>
      </c>
      <c r="D39" s="318"/>
      <c r="E39" s="318"/>
      <c r="F39" s="318"/>
      <c r="G39" s="28"/>
      <c r="H39" s="319" t="s">
        <v>83</v>
      </c>
      <c r="I39" s="319"/>
      <c r="J39" s="319"/>
    </row>
    <row r="40" spans="1:12" s="43" customFormat="1">
      <c r="A40" s="55"/>
      <c r="F40" s="40"/>
      <c r="G40" s="40"/>
      <c r="H40" s="40"/>
      <c r="I40" s="40"/>
      <c r="J40" s="40"/>
      <c r="K40" s="40"/>
      <c r="L40" s="40"/>
    </row>
    <row r="41" spans="1:12" s="43" customFormat="1">
      <c r="A41" s="55"/>
      <c r="F41" s="40"/>
      <c r="G41" s="40"/>
      <c r="H41" s="40"/>
      <c r="I41" s="40"/>
      <c r="J41" s="40"/>
      <c r="K41" s="40"/>
      <c r="L41" s="40"/>
    </row>
    <row r="42" spans="1:12" s="43" customFormat="1">
      <c r="A42" s="55"/>
      <c r="F42" s="40"/>
      <c r="G42" s="40"/>
      <c r="H42" s="40"/>
      <c r="I42" s="40"/>
      <c r="J42" s="40"/>
      <c r="K42" s="40"/>
      <c r="L42" s="40"/>
    </row>
    <row r="43" spans="1:12" s="43" customFormat="1">
      <c r="A43" s="55"/>
      <c r="F43" s="40"/>
      <c r="G43" s="40"/>
      <c r="H43" s="40"/>
      <c r="I43" s="40"/>
      <c r="J43" s="40"/>
      <c r="K43" s="40"/>
      <c r="L43" s="40"/>
    </row>
    <row r="44" spans="1:12" s="43" customFormat="1">
      <c r="A44" s="55"/>
      <c r="F44" s="40"/>
      <c r="G44" s="40"/>
      <c r="H44" s="40"/>
      <c r="I44" s="40"/>
      <c r="J44" s="40"/>
      <c r="K44" s="40"/>
      <c r="L44" s="40"/>
    </row>
    <row r="45" spans="1:12" s="43" customFormat="1">
      <c r="A45" s="55"/>
      <c r="F45" s="40"/>
      <c r="G45" s="40"/>
      <c r="H45" s="40"/>
      <c r="I45" s="40"/>
      <c r="J45" s="40"/>
      <c r="K45" s="40"/>
      <c r="L45" s="40"/>
    </row>
    <row r="46" spans="1:12" s="43" customFormat="1">
      <c r="A46" s="55"/>
      <c r="F46" s="40"/>
      <c r="G46" s="40"/>
      <c r="H46" s="40"/>
      <c r="I46" s="40"/>
      <c r="J46" s="40"/>
      <c r="K46" s="40"/>
      <c r="L46" s="40"/>
    </row>
    <row r="47" spans="1:12" s="43" customFormat="1">
      <c r="A47" s="55"/>
      <c r="F47" s="40"/>
      <c r="G47" s="40"/>
      <c r="H47" s="40"/>
      <c r="I47" s="40"/>
      <c r="J47" s="40"/>
      <c r="K47" s="40"/>
      <c r="L47" s="40"/>
    </row>
    <row r="48" spans="1:12" s="43" customFormat="1">
      <c r="A48" s="55"/>
      <c r="F48" s="40"/>
      <c r="G48" s="40"/>
      <c r="H48" s="40"/>
      <c r="I48" s="40"/>
      <c r="J48" s="40"/>
      <c r="K48" s="40"/>
      <c r="L48" s="40"/>
    </row>
    <row r="49" spans="1:12" s="43" customFormat="1">
      <c r="A49" s="55"/>
      <c r="F49" s="40"/>
      <c r="G49" s="40"/>
      <c r="H49" s="40"/>
      <c r="I49" s="40"/>
      <c r="J49" s="40"/>
      <c r="K49" s="40"/>
      <c r="L49" s="40"/>
    </row>
    <row r="50" spans="1:12" s="43" customFormat="1">
      <c r="A50" s="55"/>
      <c r="F50" s="40"/>
      <c r="G50" s="40"/>
      <c r="H50" s="40"/>
      <c r="I50" s="40"/>
      <c r="J50" s="40"/>
      <c r="K50" s="40"/>
      <c r="L50" s="40"/>
    </row>
    <row r="51" spans="1:12" s="43" customFormat="1">
      <c r="A51" s="55"/>
      <c r="F51" s="40"/>
      <c r="G51" s="40"/>
      <c r="H51" s="40"/>
      <c r="I51" s="40"/>
      <c r="J51" s="40"/>
      <c r="K51" s="40"/>
      <c r="L51" s="40"/>
    </row>
    <row r="52" spans="1:12" s="43" customFormat="1">
      <c r="A52" s="55"/>
      <c r="F52" s="40"/>
      <c r="G52" s="40"/>
      <c r="H52" s="40"/>
      <c r="I52" s="40"/>
      <c r="J52" s="40"/>
      <c r="K52" s="40"/>
      <c r="L52" s="40"/>
    </row>
    <row r="53" spans="1:12" s="43" customFormat="1">
      <c r="A53" s="55"/>
      <c r="F53" s="40"/>
      <c r="G53" s="40"/>
      <c r="H53" s="40"/>
      <c r="I53" s="40"/>
      <c r="J53" s="40"/>
      <c r="K53" s="40"/>
      <c r="L53" s="40"/>
    </row>
    <row r="54" spans="1:12" s="43" customFormat="1">
      <c r="A54" s="55"/>
      <c r="F54" s="40"/>
      <c r="G54" s="40"/>
      <c r="H54" s="40"/>
      <c r="I54" s="40"/>
      <c r="J54" s="40"/>
      <c r="K54" s="40"/>
      <c r="L54" s="40"/>
    </row>
    <row r="55" spans="1:12" s="43" customFormat="1">
      <c r="A55" s="55"/>
      <c r="F55" s="40"/>
      <c r="G55" s="40"/>
      <c r="H55" s="40"/>
      <c r="I55" s="40"/>
      <c r="J55" s="40"/>
      <c r="K55" s="40"/>
      <c r="L55" s="40"/>
    </row>
    <row r="56" spans="1:12" s="43" customFormat="1">
      <c r="A56" s="55"/>
      <c r="F56" s="40"/>
      <c r="G56" s="40"/>
      <c r="H56" s="40"/>
      <c r="I56" s="40"/>
      <c r="J56" s="40"/>
      <c r="K56" s="40"/>
      <c r="L56" s="40"/>
    </row>
    <row r="57" spans="1:12" s="43" customFormat="1">
      <c r="A57" s="55"/>
      <c r="F57" s="40"/>
      <c r="G57" s="40"/>
      <c r="H57" s="40"/>
      <c r="I57" s="40"/>
      <c r="J57" s="40"/>
      <c r="K57" s="40"/>
      <c r="L57" s="40"/>
    </row>
    <row r="58" spans="1:12" s="43" customFormat="1">
      <c r="A58" s="55"/>
      <c r="F58" s="40"/>
      <c r="G58" s="40"/>
      <c r="H58" s="40"/>
      <c r="I58" s="40"/>
      <c r="J58" s="40"/>
      <c r="K58" s="40"/>
      <c r="L58" s="40"/>
    </row>
    <row r="59" spans="1:12" s="43" customFormat="1">
      <c r="A59" s="55"/>
      <c r="F59" s="40"/>
      <c r="G59" s="40"/>
      <c r="H59" s="40"/>
      <c r="I59" s="40"/>
      <c r="J59" s="40"/>
      <c r="K59" s="40"/>
      <c r="L59" s="40"/>
    </row>
    <row r="60" spans="1:12" s="43" customFormat="1">
      <c r="A60" s="55"/>
      <c r="F60" s="40"/>
      <c r="G60" s="40"/>
      <c r="H60" s="40"/>
      <c r="I60" s="40"/>
      <c r="J60" s="40"/>
      <c r="K60" s="40"/>
      <c r="L60" s="40"/>
    </row>
    <row r="61" spans="1:12" s="43" customFormat="1">
      <c r="A61" s="55"/>
      <c r="F61" s="40"/>
      <c r="G61" s="40"/>
      <c r="H61" s="40"/>
      <c r="I61" s="40"/>
      <c r="J61" s="40"/>
      <c r="K61" s="40"/>
      <c r="L61" s="40"/>
    </row>
    <row r="62" spans="1:12" s="43" customFormat="1">
      <c r="A62" s="55"/>
      <c r="F62" s="40"/>
      <c r="G62" s="40"/>
      <c r="H62" s="40"/>
      <c r="I62" s="40"/>
      <c r="J62" s="40"/>
      <c r="K62" s="40"/>
      <c r="L62" s="40"/>
    </row>
    <row r="63" spans="1:12" s="43" customFormat="1">
      <c r="A63" s="55"/>
      <c r="F63" s="40"/>
      <c r="G63" s="40"/>
      <c r="H63" s="40"/>
      <c r="I63" s="40"/>
      <c r="J63" s="40"/>
      <c r="K63" s="40"/>
      <c r="L63" s="40"/>
    </row>
    <row r="64" spans="1:12" s="43" customFormat="1">
      <c r="A64" s="55"/>
      <c r="F64" s="40"/>
      <c r="G64" s="40"/>
      <c r="H64" s="40"/>
      <c r="I64" s="40"/>
      <c r="J64" s="40"/>
      <c r="K64" s="40"/>
      <c r="L64" s="40"/>
    </row>
    <row r="65" spans="1:12" s="43" customFormat="1">
      <c r="A65" s="55"/>
      <c r="F65" s="40"/>
      <c r="G65" s="40"/>
      <c r="H65" s="40"/>
      <c r="I65" s="40"/>
      <c r="J65" s="40"/>
      <c r="K65" s="40"/>
      <c r="L65" s="40"/>
    </row>
    <row r="66" spans="1:12" s="43" customFormat="1">
      <c r="A66" s="55"/>
      <c r="F66" s="40"/>
      <c r="G66" s="40"/>
      <c r="H66" s="40"/>
      <c r="I66" s="40"/>
      <c r="J66" s="40"/>
      <c r="K66" s="40"/>
      <c r="L66" s="40"/>
    </row>
    <row r="67" spans="1:12" s="43" customFormat="1">
      <c r="A67" s="55"/>
      <c r="F67" s="40"/>
      <c r="G67" s="40"/>
      <c r="H67" s="40"/>
      <c r="I67" s="40"/>
      <c r="J67" s="40"/>
      <c r="K67" s="40"/>
      <c r="L67" s="40"/>
    </row>
    <row r="68" spans="1:12" s="43" customFormat="1">
      <c r="A68" s="55"/>
      <c r="F68" s="40"/>
      <c r="G68" s="40"/>
      <c r="H68" s="40"/>
      <c r="I68" s="40"/>
      <c r="J68" s="40"/>
      <c r="K68" s="40"/>
      <c r="L68" s="40"/>
    </row>
    <row r="69" spans="1:12" s="43" customFormat="1">
      <c r="A69" s="55"/>
      <c r="F69" s="40"/>
      <c r="G69" s="40"/>
      <c r="H69" s="40"/>
      <c r="I69" s="40"/>
      <c r="J69" s="40"/>
      <c r="K69" s="40"/>
      <c r="L69" s="40"/>
    </row>
    <row r="70" spans="1:12" s="43" customFormat="1">
      <c r="A70" s="55"/>
      <c r="F70" s="40"/>
      <c r="G70" s="40"/>
      <c r="H70" s="40"/>
      <c r="I70" s="40"/>
      <c r="J70" s="40"/>
      <c r="K70" s="40"/>
      <c r="L70" s="40"/>
    </row>
    <row r="71" spans="1:12" s="43" customFormat="1">
      <c r="A71" s="55"/>
      <c r="F71" s="40"/>
      <c r="G71" s="40"/>
      <c r="H71" s="40"/>
      <c r="I71" s="40"/>
      <c r="J71" s="40"/>
      <c r="K71" s="40"/>
      <c r="L71" s="40"/>
    </row>
    <row r="72" spans="1:12" s="43" customFormat="1">
      <c r="A72" s="55"/>
      <c r="F72" s="40"/>
      <c r="G72" s="40"/>
      <c r="H72" s="40"/>
      <c r="I72" s="40"/>
      <c r="J72" s="40"/>
      <c r="K72" s="40"/>
      <c r="L72" s="40"/>
    </row>
    <row r="73" spans="1:12" s="43" customFormat="1">
      <c r="A73" s="55"/>
      <c r="F73" s="40"/>
      <c r="G73" s="40"/>
      <c r="H73" s="40"/>
      <c r="I73" s="40"/>
      <c r="J73" s="40"/>
      <c r="K73" s="40"/>
      <c r="L73" s="40"/>
    </row>
    <row r="74" spans="1:12" s="43" customFormat="1">
      <c r="A74" s="55"/>
      <c r="F74" s="40"/>
      <c r="G74" s="40"/>
      <c r="H74" s="40"/>
      <c r="I74" s="40"/>
      <c r="J74" s="40"/>
      <c r="K74" s="40"/>
      <c r="L74" s="40"/>
    </row>
    <row r="75" spans="1:12" s="43" customFormat="1">
      <c r="A75" s="55"/>
      <c r="F75" s="40"/>
      <c r="G75" s="40"/>
      <c r="H75" s="40"/>
      <c r="I75" s="40"/>
      <c r="J75" s="40"/>
      <c r="K75" s="40"/>
      <c r="L75" s="40"/>
    </row>
    <row r="76" spans="1:12" s="43" customFormat="1">
      <c r="A76" s="55"/>
      <c r="F76" s="40"/>
      <c r="G76" s="40"/>
      <c r="H76" s="40"/>
      <c r="I76" s="40"/>
      <c r="J76" s="40"/>
      <c r="K76" s="40"/>
      <c r="L76" s="40"/>
    </row>
    <row r="77" spans="1:12" s="43" customFormat="1">
      <c r="A77" s="55"/>
      <c r="F77" s="40"/>
      <c r="G77" s="40"/>
      <c r="H77" s="40"/>
      <c r="I77" s="40"/>
      <c r="J77" s="40"/>
      <c r="K77" s="40"/>
      <c r="L77" s="40"/>
    </row>
    <row r="78" spans="1:12" s="43" customFormat="1">
      <c r="A78" s="55"/>
      <c r="F78" s="40"/>
      <c r="G78" s="40"/>
      <c r="H78" s="40"/>
      <c r="I78" s="40"/>
      <c r="J78" s="40"/>
      <c r="K78" s="40"/>
      <c r="L78" s="40"/>
    </row>
    <row r="79" spans="1:12" s="43" customFormat="1">
      <c r="A79" s="55"/>
      <c r="F79" s="40"/>
      <c r="G79" s="40"/>
      <c r="H79" s="40"/>
      <c r="I79" s="40"/>
      <c r="J79" s="40"/>
      <c r="K79" s="40"/>
      <c r="L79" s="40"/>
    </row>
    <row r="80" spans="1:12" s="43" customFormat="1">
      <c r="A80" s="55"/>
      <c r="F80" s="40"/>
      <c r="G80" s="40"/>
      <c r="H80" s="40"/>
      <c r="I80" s="40"/>
      <c r="J80" s="40"/>
      <c r="K80" s="40"/>
      <c r="L80" s="40"/>
    </row>
    <row r="81" spans="1:12" s="43" customFormat="1">
      <c r="A81" s="55"/>
      <c r="F81" s="40"/>
      <c r="G81" s="40"/>
      <c r="H81" s="40"/>
      <c r="I81" s="40"/>
      <c r="J81" s="40"/>
      <c r="K81" s="40"/>
      <c r="L81" s="40"/>
    </row>
    <row r="82" spans="1:12" s="43" customFormat="1">
      <c r="A82" s="55"/>
      <c r="F82" s="40"/>
      <c r="G82" s="40"/>
      <c r="H82" s="40"/>
      <c r="I82" s="40"/>
      <c r="J82" s="40"/>
      <c r="K82" s="40"/>
      <c r="L82" s="40"/>
    </row>
    <row r="83" spans="1:12" s="43" customFormat="1">
      <c r="A83" s="55"/>
      <c r="F83" s="40"/>
      <c r="G83" s="40"/>
      <c r="H83" s="40"/>
      <c r="I83" s="40"/>
      <c r="J83" s="40"/>
      <c r="K83" s="40"/>
      <c r="L83" s="40"/>
    </row>
    <row r="84" spans="1:12" s="43" customFormat="1">
      <c r="A84" s="55"/>
      <c r="F84" s="40"/>
      <c r="G84" s="40"/>
      <c r="H84" s="40"/>
      <c r="I84" s="40"/>
      <c r="J84" s="40"/>
      <c r="K84" s="40"/>
      <c r="L84" s="40"/>
    </row>
    <row r="85" spans="1:12" s="43" customFormat="1">
      <c r="A85" s="55"/>
      <c r="F85" s="40"/>
      <c r="G85" s="40"/>
      <c r="H85" s="40"/>
      <c r="I85" s="40"/>
      <c r="J85" s="40"/>
      <c r="K85" s="40"/>
      <c r="L85" s="40"/>
    </row>
    <row r="86" spans="1:12" s="43" customFormat="1">
      <c r="A86" s="55"/>
      <c r="F86" s="40"/>
      <c r="G86" s="40"/>
      <c r="H86" s="40"/>
      <c r="I86" s="40"/>
      <c r="J86" s="40"/>
      <c r="K86" s="40"/>
      <c r="L86" s="40"/>
    </row>
    <row r="87" spans="1:12" s="43" customFormat="1">
      <c r="A87" s="55"/>
      <c r="F87" s="40"/>
      <c r="G87" s="40"/>
      <c r="H87" s="40"/>
      <c r="I87" s="40"/>
      <c r="J87" s="40"/>
      <c r="K87" s="40"/>
      <c r="L87" s="40"/>
    </row>
    <row r="88" spans="1:12" s="43" customFormat="1">
      <c r="A88" s="55"/>
      <c r="F88" s="40"/>
      <c r="G88" s="40"/>
      <c r="H88" s="40"/>
      <c r="I88" s="40"/>
      <c r="J88" s="40"/>
      <c r="K88" s="40"/>
      <c r="L88" s="40"/>
    </row>
    <row r="89" spans="1:12" s="43" customFormat="1">
      <c r="A89" s="55"/>
      <c r="F89" s="40"/>
      <c r="G89" s="40"/>
      <c r="H89" s="40"/>
      <c r="I89" s="40"/>
      <c r="J89" s="40"/>
      <c r="K89" s="40"/>
      <c r="L89" s="40"/>
    </row>
    <row r="90" spans="1:12" s="43" customFormat="1">
      <c r="A90" s="55"/>
      <c r="F90" s="40"/>
      <c r="G90" s="40"/>
      <c r="H90" s="40"/>
      <c r="I90" s="40"/>
      <c r="J90" s="40"/>
      <c r="K90" s="40"/>
      <c r="L90" s="40"/>
    </row>
    <row r="91" spans="1:12" s="43" customFormat="1">
      <c r="A91" s="55"/>
      <c r="F91" s="40"/>
      <c r="G91" s="40"/>
      <c r="H91" s="40"/>
      <c r="I91" s="40"/>
      <c r="J91" s="40"/>
      <c r="K91" s="40"/>
      <c r="L91" s="40"/>
    </row>
    <row r="92" spans="1:12" s="43" customFormat="1">
      <c r="A92" s="55"/>
      <c r="F92" s="40"/>
      <c r="G92" s="40"/>
      <c r="H92" s="40"/>
      <c r="I92" s="40"/>
      <c r="J92" s="40"/>
      <c r="K92" s="40"/>
      <c r="L92" s="40"/>
    </row>
    <row r="93" spans="1:12" s="43" customFormat="1">
      <c r="A93" s="55"/>
      <c r="F93" s="40"/>
      <c r="G93" s="40"/>
      <c r="H93" s="40"/>
      <c r="I93" s="40"/>
      <c r="J93" s="40"/>
      <c r="K93" s="40"/>
      <c r="L93" s="40"/>
    </row>
    <row r="94" spans="1:12" s="43" customFormat="1">
      <c r="A94" s="55"/>
      <c r="F94" s="40"/>
      <c r="G94" s="40"/>
      <c r="H94" s="40"/>
      <c r="I94" s="40"/>
      <c r="J94" s="40"/>
      <c r="K94" s="40"/>
      <c r="L94" s="40"/>
    </row>
    <row r="95" spans="1:12" s="43" customFormat="1">
      <c r="A95" s="55"/>
      <c r="F95" s="40"/>
      <c r="G95" s="40"/>
      <c r="H95" s="40"/>
      <c r="I95" s="40"/>
      <c r="J95" s="40"/>
      <c r="K95" s="40"/>
      <c r="L95" s="40"/>
    </row>
    <row r="96" spans="1:12" s="43" customFormat="1">
      <c r="A96" s="55"/>
      <c r="F96" s="40"/>
      <c r="G96" s="40"/>
      <c r="H96" s="40"/>
      <c r="I96" s="40"/>
      <c r="J96" s="40"/>
      <c r="K96" s="40"/>
      <c r="L96" s="40"/>
    </row>
    <row r="97" spans="1:12" s="43" customFormat="1">
      <c r="A97" s="55"/>
      <c r="F97" s="40"/>
      <c r="G97" s="40"/>
      <c r="H97" s="40"/>
      <c r="I97" s="40"/>
      <c r="J97" s="40"/>
      <c r="K97" s="40"/>
      <c r="L97" s="40"/>
    </row>
    <row r="98" spans="1:12" s="43" customFormat="1">
      <c r="A98" s="55"/>
      <c r="F98" s="40"/>
      <c r="G98" s="40"/>
      <c r="H98" s="40"/>
      <c r="I98" s="40"/>
      <c r="J98" s="40"/>
      <c r="K98" s="40"/>
      <c r="L98" s="40"/>
    </row>
    <row r="99" spans="1:12" s="43" customFormat="1">
      <c r="A99" s="55"/>
      <c r="F99" s="40"/>
      <c r="G99" s="40"/>
      <c r="H99" s="40"/>
      <c r="I99" s="40"/>
      <c r="J99" s="40"/>
      <c r="K99" s="40"/>
      <c r="L99" s="40"/>
    </row>
    <row r="100" spans="1:12" s="43" customFormat="1">
      <c r="A100" s="55"/>
      <c r="F100" s="40"/>
      <c r="G100" s="40"/>
      <c r="H100" s="40"/>
      <c r="I100" s="40"/>
      <c r="J100" s="40"/>
      <c r="K100" s="40"/>
      <c r="L100" s="40"/>
    </row>
    <row r="101" spans="1:12" s="43" customFormat="1">
      <c r="A101" s="55"/>
      <c r="F101" s="40"/>
      <c r="G101" s="40"/>
      <c r="H101" s="40"/>
      <c r="I101" s="40"/>
      <c r="J101" s="40"/>
      <c r="K101" s="40"/>
      <c r="L101" s="40"/>
    </row>
    <row r="102" spans="1:12" s="43" customFormat="1">
      <c r="A102" s="55"/>
      <c r="F102" s="40"/>
      <c r="G102" s="40"/>
      <c r="H102" s="40"/>
      <c r="I102" s="40"/>
      <c r="J102" s="40"/>
      <c r="K102" s="40"/>
      <c r="L102" s="40"/>
    </row>
    <row r="103" spans="1:12" s="43" customFormat="1">
      <c r="A103" s="55"/>
      <c r="F103" s="40"/>
      <c r="G103" s="40"/>
      <c r="H103" s="40"/>
      <c r="I103" s="40"/>
      <c r="J103" s="40"/>
      <c r="K103" s="40"/>
      <c r="L103" s="40"/>
    </row>
    <row r="104" spans="1:12" s="43" customFormat="1">
      <c r="A104" s="55"/>
      <c r="F104" s="40"/>
      <c r="G104" s="40"/>
      <c r="H104" s="40"/>
      <c r="I104" s="40"/>
      <c r="J104" s="40"/>
      <c r="K104" s="40"/>
      <c r="L104" s="40"/>
    </row>
    <row r="105" spans="1:12" s="43" customFormat="1">
      <c r="A105" s="55"/>
      <c r="F105" s="40"/>
      <c r="G105" s="40"/>
      <c r="H105" s="40"/>
      <c r="I105" s="40"/>
      <c r="J105" s="40"/>
      <c r="K105" s="40"/>
      <c r="L105" s="40"/>
    </row>
    <row r="106" spans="1:12" s="43" customFormat="1">
      <c r="A106" s="55"/>
      <c r="F106" s="40"/>
      <c r="G106" s="40"/>
      <c r="H106" s="40"/>
      <c r="I106" s="40"/>
      <c r="J106" s="40"/>
      <c r="K106" s="40"/>
      <c r="L106" s="40"/>
    </row>
    <row r="107" spans="1:12" s="43" customFormat="1">
      <c r="A107" s="55"/>
      <c r="F107" s="40"/>
      <c r="G107" s="40"/>
      <c r="H107" s="40"/>
      <c r="I107" s="40"/>
      <c r="J107" s="40"/>
      <c r="K107" s="40"/>
      <c r="L107" s="40"/>
    </row>
    <row r="108" spans="1:12" s="43" customFormat="1">
      <c r="A108" s="55"/>
      <c r="F108" s="40"/>
      <c r="G108" s="40"/>
      <c r="H108" s="40"/>
      <c r="I108" s="40"/>
      <c r="J108" s="40"/>
      <c r="K108" s="40"/>
      <c r="L108" s="40"/>
    </row>
    <row r="109" spans="1:12" s="43" customFormat="1">
      <c r="A109" s="55"/>
      <c r="F109" s="40"/>
      <c r="G109" s="40"/>
      <c r="H109" s="40"/>
      <c r="I109" s="40"/>
      <c r="J109" s="40"/>
      <c r="K109" s="40"/>
      <c r="L109" s="40"/>
    </row>
    <row r="110" spans="1:12" s="43" customFormat="1">
      <c r="A110" s="55"/>
      <c r="F110" s="40"/>
      <c r="G110" s="40"/>
      <c r="H110" s="40"/>
      <c r="I110" s="40"/>
      <c r="J110" s="40"/>
      <c r="K110" s="40"/>
      <c r="L110" s="40"/>
    </row>
    <row r="111" spans="1:12" s="43" customFormat="1">
      <c r="A111" s="55"/>
      <c r="F111" s="40"/>
      <c r="G111" s="40"/>
      <c r="H111" s="40"/>
      <c r="I111" s="40"/>
      <c r="J111" s="40"/>
      <c r="K111" s="40"/>
      <c r="L111" s="40"/>
    </row>
    <row r="112" spans="1:12" s="43" customFormat="1">
      <c r="A112" s="55"/>
      <c r="F112" s="40"/>
      <c r="G112" s="40"/>
      <c r="H112" s="40"/>
      <c r="I112" s="40"/>
      <c r="J112" s="40"/>
      <c r="K112" s="40"/>
      <c r="L112" s="40"/>
    </row>
    <row r="113" spans="1:12" s="43" customFormat="1">
      <c r="A113" s="55"/>
      <c r="F113" s="40"/>
      <c r="G113" s="40"/>
      <c r="H113" s="40"/>
      <c r="I113" s="40"/>
      <c r="J113" s="40"/>
      <c r="K113" s="40"/>
      <c r="L113" s="40"/>
    </row>
    <row r="114" spans="1:12" s="43" customFormat="1">
      <c r="A114" s="55"/>
      <c r="F114" s="40"/>
      <c r="G114" s="40"/>
      <c r="H114" s="40"/>
      <c r="I114" s="40"/>
      <c r="J114" s="40"/>
      <c r="K114" s="40"/>
      <c r="L114" s="40"/>
    </row>
    <row r="115" spans="1:12" s="43" customFormat="1">
      <c r="A115" s="55"/>
      <c r="F115" s="40"/>
      <c r="G115" s="40"/>
      <c r="H115" s="40"/>
      <c r="I115" s="40"/>
      <c r="J115" s="40"/>
      <c r="K115" s="40"/>
      <c r="L115" s="40"/>
    </row>
    <row r="116" spans="1:12" s="43" customFormat="1">
      <c r="A116" s="55"/>
      <c r="F116" s="40"/>
      <c r="G116" s="40"/>
      <c r="H116" s="40"/>
      <c r="I116" s="40"/>
      <c r="J116" s="40"/>
      <c r="K116" s="40"/>
      <c r="L116" s="40"/>
    </row>
    <row r="117" spans="1:12" s="43" customFormat="1">
      <c r="A117" s="55"/>
      <c r="F117" s="40"/>
      <c r="G117" s="40"/>
      <c r="H117" s="40"/>
      <c r="I117" s="40"/>
      <c r="J117" s="40"/>
      <c r="K117" s="40"/>
      <c r="L117" s="40"/>
    </row>
    <row r="118" spans="1:12" s="43" customFormat="1">
      <c r="A118" s="55"/>
      <c r="F118" s="40"/>
      <c r="G118" s="40"/>
      <c r="H118" s="40"/>
      <c r="I118" s="40"/>
      <c r="J118" s="40"/>
      <c r="K118" s="40"/>
      <c r="L118" s="40"/>
    </row>
    <row r="119" spans="1:12" s="43" customFormat="1">
      <c r="A119" s="55"/>
      <c r="F119" s="40"/>
      <c r="G119" s="40"/>
      <c r="H119" s="40"/>
      <c r="I119" s="40"/>
      <c r="J119" s="40"/>
      <c r="K119" s="40"/>
      <c r="L119" s="40"/>
    </row>
    <row r="120" spans="1:12" s="43" customFormat="1">
      <c r="A120" s="55"/>
      <c r="F120" s="40"/>
      <c r="G120" s="40"/>
      <c r="H120" s="40"/>
      <c r="I120" s="40"/>
      <c r="J120" s="40"/>
      <c r="K120" s="40"/>
      <c r="L120" s="40"/>
    </row>
    <row r="121" spans="1:12" s="43" customFormat="1">
      <c r="A121" s="55"/>
      <c r="F121" s="40"/>
      <c r="G121" s="40"/>
      <c r="H121" s="40"/>
      <c r="I121" s="40"/>
      <c r="J121" s="40"/>
      <c r="K121" s="40"/>
      <c r="L121" s="40"/>
    </row>
    <row r="122" spans="1:12" s="43" customFormat="1">
      <c r="A122" s="55"/>
      <c r="F122" s="40"/>
      <c r="G122" s="40"/>
      <c r="H122" s="40"/>
      <c r="I122" s="40"/>
      <c r="J122" s="40"/>
      <c r="K122" s="40"/>
      <c r="L122" s="40"/>
    </row>
    <row r="123" spans="1:12" s="43" customFormat="1">
      <c r="A123" s="55"/>
      <c r="F123" s="40"/>
      <c r="G123" s="40"/>
      <c r="H123" s="40"/>
      <c r="I123" s="40"/>
      <c r="J123" s="40"/>
      <c r="K123" s="40"/>
      <c r="L123" s="40"/>
    </row>
    <row r="124" spans="1:12" s="43" customFormat="1">
      <c r="A124" s="55"/>
      <c r="F124" s="40"/>
      <c r="G124" s="40"/>
      <c r="H124" s="40"/>
      <c r="I124" s="40"/>
      <c r="J124" s="40"/>
      <c r="K124" s="40"/>
      <c r="L124" s="40"/>
    </row>
    <row r="125" spans="1:12" s="43" customFormat="1">
      <c r="A125" s="55"/>
      <c r="F125" s="40"/>
      <c r="G125" s="40"/>
      <c r="H125" s="40"/>
      <c r="I125" s="40"/>
      <c r="J125" s="40"/>
      <c r="K125" s="40"/>
      <c r="L125" s="40"/>
    </row>
    <row r="126" spans="1:12" s="43" customFormat="1">
      <c r="A126" s="55"/>
      <c r="F126" s="40"/>
      <c r="G126" s="40"/>
      <c r="H126" s="40"/>
      <c r="I126" s="40"/>
      <c r="J126" s="40"/>
      <c r="K126" s="40"/>
      <c r="L126" s="40"/>
    </row>
    <row r="127" spans="1:12" s="43" customFormat="1">
      <c r="A127" s="55"/>
      <c r="F127" s="40"/>
      <c r="G127" s="40"/>
      <c r="H127" s="40"/>
      <c r="I127" s="40"/>
      <c r="J127" s="40"/>
      <c r="K127" s="40"/>
      <c r="L127" s="40"/>
    </row>
    <row r="128" spans="1:12" s="43" customFormat="1">
      <c r="A128" s="55"/>
      <c r="F128" s="40"/>
      <c r="G128" s="40"/>
      <c r="H128" s="40"/>
      <c r="I128" s="40"/>
      <c r="J128" s="40"/>
      <c r="K128" s="40"/>
      <c r="L128" s="40"/>
    </row>
    <row r="129" spans="1:12" s="43" customFormat="1">
      <c r="A129" s="55"/>
      <c r="F129" s="40"/>
      <c r="G129" s="40"/>
      <c r="H129" s="40"/>
      <c r="I129" s="40"/>
      <c r="J129" s="40"/>
      <c r="K129" s="40"/>
      <c r="L129" s="40"/>
    </row>
    <row r="130" spans="1:12" s="43" customFormat="1">
      <c r="A130" s="55"/>
      <c r="F130" s="40"/>
      <c r="G130" s="40"/>
      <c r="H130" s="40"/>
      <c r="I130" s="40"/>
      <c r="J130" s="40"/>
      <c r="K130" s="40"/>
      <c r="L130" s="40"/>
    </row>
    <row r="131" spans="1:12" s="43" customFormat="1">
      <c r="A131" s="55"/>
      <c r="F131" s="40"/>
      <c r="G131" s="40"/>
      <c r="H131" s="40"/>
      <c r="I131" s="40"/>
      <c r="J131" s="40"/>
      <c r="K131" s="40"/>
      <c r="L131" s="40"/>
    </row>
    <row r="132" spans="1:12" s="43" customFormat="1">
      <c r="A132" s="55"/>
      <c r="F132" s="40"/>
      <c r="G132" s="40"/>
      <c r="H132" s="40"/>
      <c r="I132" s="40"/>
      <c r="J132" s="40"/>
      <c r="K132" s="40"/>
      <c r="L132" s="40"/>
    </row>
    <row r="133" spans="1:12" s="43" customFormat="1">
      <c r="A133" s="55"/>
      <c r="F133" s="40"/>
      <c r="G133" s="40"/>
      <c r="H133" s="40"/>
      <c r="I133" s="40"/>
      <c r="J133" s="40"/>
      <c r="K133" s="40"/>
      <c r="L133" s="40"/>
    </row>
    <row r="134" spans="1:12" s="43" customFormat="1">
      <c r="A134" s="55"/>
      <c r="F134" s="40"/>
      <c r="G134" s="40"/>
      <c r="H134" s="40"/>
      <c r="I134" s="40"/>
      <c r="J134" s="40"/>
      <c r="K134" s="40"/>
      <c r="L134" s="40"/>
    </row>
    <row r="135" spans="1:12" s="43" customFormat="1">
      <c r="A135" s="55"/>
      <c r="F135" s="40"/>
      <c r="G135" s="40"/>
      <c r="H135" s="40"/>
      <c r="I135" s="40"/>
      <c r="J135" s="40"/>
      <c r="K135" s="40"/>
      <c r="L135" s="40"/>
    </row>
    <row r="136" spans="1:12" s="43" customFormat="1">
      <c r="A136" s="55"/>
      <c r="F136" s="40"/>
      <c r="G136" s="40"/>
      <c r="H136" s="40"/>
      <c r="I136" s="40"/>
      <c r="J136" s="40"/>
      <c r="K136" s="40"/>
      <c r="L136" s="40"/>
    </row>
    <row r="137" spans="1:12" s="43" customFormat="1">
      <c r="A137" s="55"/>
      <c r="F137" s="40"/>
      <c r="G137" s="40"/>
      <c r="H137" s="40"/>
      <c r="I137" s="40"/>
      <c r="J137" s="40"/>
      <c r="K137" s="40"/>
      <c r="L137" s="40"/>
    </row>
    <row r="138" spans="1:12" s="43" customFormat="1">
      <c r="A138" s="55"/>
      <c r="F138" s="40"/>
      <c r="G138" s="40"/>
      <c r="H138" s="40"/>
      <c r="I138" s="40"/>
      <c r="J138" s="40"/>
      <c r="K138" s="40"/>
      <c r="L138" s="40"/>
    </row>
    <row r="139" spans="1:12" s="43" customFormat="1">
      <c r="A139" s="55"/>
      <c r="F139" s="40"/>
      <c r="G139" s="40"/>
      <c r="H139" s="40"/>
      <c r="I139" s="40"/>
      <c r="J139" s="40"/>
      <c r="K139" s="40"/>
      <c r="L139" s="40"/>
    </row>
    <row r="140" spans="1:12" s="43" customFormat="1">
      <c r="A140" s="55"/>
      <c r="F140" s="40"/>
      <c r="G140" s="40"/>
      <c r="H140" s="40"/>
      <c r="I140" s="40"/>
      <c r="J140" s="40"/>
      <c r="K140" s="40"/>
      <c r="L140" s="40"/>
    </row>
    <row r="141" spans="1:12" s="43" customFormat="1">
      <c r="A141" s="55"/>
      <c r="F141" s="40"/>
      <c r="G141" s="40"/>
      <c r="H141" s="40"/>
      <c r="I141" s="40"/>
      <c r="J141" s="40"/>
      <c r="K141" s="40"/>
      <c r="L141" s="40"/>
    </row>
    <row r="142" spans="1:12" s="43" customFormat="1">
      <c r="A142" s="55"/>
      <c r="F142" s="40"/>
      <c r="G142" s="40"/>
      <c r="H142" s="40"/>
      <c r="I142" s="40"/>
      <c r="J142" s="40"/>
      <c r="K142" s="40"/>
      <c r="L142" s="40"/>
    </row>
    <row r="143" spans="1:12" s="43" customFormat="1">
      <c r="A143" s="55"/>
      <c r="F143" s="40"/>
      <c r="G143" s="40"/>
      <c r="H143" s="40"/>
      <c r="I143" s="40"/>
      <c r="J143" s="40"/>
      <c r="K143" s="40"/>
      <c r="L143" s="40"/>
    </row>
    <row r="144" spans="1:12" s="43" customFormat="1">
      <c r="A144" s="55"/>
      <c r="F144" s="40"/>
      <c r="G144" s="40"/>
      <c r="H144" s="40"/>
      <c r="I144" s="40"/>
      <c r="J144" s="40"/>
      <c r="K144" s="40"/>
      <c r="L144" s="40"/>
    </row>
    <row r="145" spans="1:12" s="43" customFormat="1">
      <c r="A145" s="55"/>
      <c r="F145" s="40"/>
      <c r="G145" s="40"/>
      <c r="H145" s="40"/>
      <c r="I145" s="40"/>
      <c r="J145" s="40"/>
      <c r="K145" s="40"/>
      <c r="L145" s="40"/>
    </row>
    <row r="146" spans="1:12" s="43" customFormat="1">
      <c r="A146" s="55"/>
      <c r="F146" s="40"/>
      <c r="G146" s="40"/>
      <c r="H146" s="40"/>
      <c r="I146" s="40"/>
      <c r="J146" s="40"/>
      <c r="K146" s="40"/>
      <c r="L146" s="40"/>
    </row>
    <row r="147" spans="1:12" s="43" customFormat="1">
      <c r="A147" s="55"/>
      <c r="F147" s="40"/>
      <c r="G147" s="40"/>
      <c r="H147" s="40"/>
      <c r="I147" s="40"/>
      <c r="J147" s="40"/>
      <c r="K147" s="40"/>
      <c r="L147" s="40"/>
    </row>
    <row r="148" spans="1:12" s="43" customFormat="1">
      <c r="A148" s="55"/>
      <c r="F148" s="40"/>
      <c r="G148" s="40"/>
      <c r="H148" s="40"/>
      <c r="I148" s="40"/>
      <c r="J148" s="40"/>
      <c r="K148" s="40"/>
      <c r="L148" s="40"/>
    </row>
    <row r="149" spans="1:12" s="43" customFormat="1">
      <c r="A149" s="55"/>
      <c r="F149" s="40"/>
      <c r="G149" s="40"/>
      <c r="H149" s="40"/>
      <c r="I149" s="40"/>
      <c r="J149" s="40"/>
      <c r="K149" s="40"/>
      <c r="L149" s="40"/>
    </row>
    <row r="150" spans="1:12" s="43" customFormat="1">
      <c r="A150" s="55"/>
      <c r="F150" s="40"/>
      <c r="G150" s="40"/>
      <c r="H150" s="40"/>
      <c r="I150" s="40"/>
      <c r="J150" s="40"/>
      <c r="K150" s="40"/>
      <c r="L150" s="40"/>
    </row>
    <row r="151" spans="1:12" s="43" customFormat="1">
      <c r="A151" s="55"/>
      <c r="F151" s="40"/>
      <c r="G151" s="40"/>
      <c r="H151" s="40"/>
      <c r="I151" s="40"/>
      <c r="J151" s="40"/>
      <c r="K151" s="40"/>
      <c r="L151" s="40"/>
    </row>
    <row r="152" spans="1:12" s="43" customFormat="1">
      <c r="A152" s="55"/>
      <c r="F152" s="40"/>
      <c r="G152" s="40"/>
      <c r="H152" s="40"/>
      <c r="I152" s="40"/>
      <c r="J152" s="40"/>
      <c r="K152" s="40"/>
      <c r="L152" s="40"/>
    </row>
    <row r="153" spans="1:12" s="43" customFormat="1">
      <c r="A153" s="55"/>
      <c r="F153" s="40"/>
      <c r="G153" s="40"/>
      <c r="H153" s="40"/>
      <c r="I153" s="40"/>
      <c r="J153" s="40"/>
      <c r="K153" s="40"/>
      <c r="L153" s="40"/>
    </row>
    <row r="154" spans="1:12" s="43" customFormat="1">
      <c r="A154" s="55"/>
      <c r="F154" s="40"/>
      <c r="G154" s="40"/>
      <c r="H154" s="40"/>
      <c r="I154" s="40"/>
      <c r="J154" s="40"/>
      <c r="K154" s="40"/>
      <c r="L154" s="40"/>
    </row>
    <row r="155" spans="1:12" s="43" customFormat="1">
      <c r="A155" s="55"/>
      <c r="F155" s="40"/>
      <c r="G155" s="40"/>
      <c r="H155" s="40"/>
      <c r="I155" s="40"/>
      <c r="J155" s="40"/>
      <c r="K155" s="40"/>
      <c r="L155" s="40"/>
    </row>
    <row r="156" spans="1:12" s="43" customFormat="1">
      <c r="A156" s="55"/>
      <c r="F156" s="40"/>
      <c r="G156" s="40"/>
      <c r="H156" s="40"/>
      <c r="I156" s="40"/>
      <c r="J156" s="40"/>
      <c r="K156" s="40"/>
      <c r="L156" s="40"/>
    </row>
    <row r="157" spans="1:12" s="43" customFormat="1">
      <c r="A157" s="55"/>
      <c r="F157" s="40"/>
      <c r="G157" s="40"/>
      <c r="H157" s="40"/>
      <c r="I157" s="40"/>
      <c r="J157" s="40"/>
      <c r="K157" s="40"/>
      <c r="L157" s="40"/>
    </row>
    <row r="158" spans="1:12" s="43" customFormat="1">
      <c r="A158" s="55"/>
      <c r="F158" s="40"/>
      <c r="G158" s="40"/>
      <c r="H158" s="40"/>
      <c r="I158" s="40"/>
      <c r="J158" s="40"/>
      <c r="K158" s="40"/>
      <c r="L158" s="40"/>
    </row>
    <row r="159" spans="1:12" s="43" customFormat="1">
      <c r="A159" s="55"/>
      <c r="F159" s="40"/>
      <c r="G159" s="40"/>
      <c r="H159" s="40"/>
      <c r="I159" s="40"/>
      <c r="J159" s="40"/>
      <c r="K159" s="40"/>
      <c r="L159" s="40"/>
    </row>
    <row r="160" spans="1:12" s="43" customFormat="1">
      <c r="A160" s="55"/>
      <c r="F160" s="40"/>
      <c r="G160" s="40"/>
      <c r="H160" s="40"/>
      <c r="I160" s="40"/>
      <c r="J160" s="40"/>
      <c r="K160" s="40"/>
      <c r="L160" s="40"/>
    </row>
    <row r="161" spans="1:12" s="43" customFormat="1">
      <c r="A161" s="55"/>
      <c r="F161" s="40"/>
      <c r="G161" s="40"/>
      <c r="H161" s="40"/>
      <c r="I161" s="40"/>
      <c r="J161" s="40"/>
      <c r="K161" s="40"/>
      <c r="L161" s="40"/>
    </row>
    <row r="162" spans="1:12" s="43" customFormat="1">
      <c r="A162" s="55"/>
      <c r="F162" s="40"/>
      <c r="G162" s="40"/>
      <c r="H162" s="40"/>
      <c r="I162" s="40"/>
      <c r="J162" s="40"/>
      <c r="K162" s="40"/>
      <c r="L162" s="40"/>
    </row>
    <row r="163" spans="1:12" s="43" customFormat="1">
      <c r="A163" s="55"/>
      <c r="F163" s="40"/>
      <c r="G163" s="40"/>
      <c r="H163" s="40"/>
      <c r="I163" s="40"/>
      <c r="J163" s="40"/>
      <c r="K163" s="40"/>
      <c r="L163" s="40"/>
    </row>
    <row r="164" spans="1:12" s="43" customFormat="1">
      <c r="A164" s="55"/>
      <c r="F164" s="40"/>
      <c r="G164" s="40"/>
      <c r="H164" s="40"/>
      <c r="I164" s="40"/>
      <c r="J164" s="40"/>
      <c r="K164" s="40"/>
      <c r="L164" s="40"/>
    </row>
    <row r="165" spans="1:12" s="43" customFormat="1">
      <c r="A165" s="55"/>
      <c r="F165" s="40"/>
      <c r="G165" s="40"/>
      <c r="H165" s="40"/>
      <c r="I165" s="40"/>
      <c r="J165" s="40"/>
      <c r="K165" s="40"/>
      <c r="L165" s="40"/>
    </row>
    <row r="166" spans="1:12" s="43" customFormat="1">
      <c r="A166" s="55"/>
      <c r="F166" s="40"/>
      <c r="G166" s="40"/>
      <c r="H166" s="40"/>
      <c r="I166" s="40"/>
      <c r="J166" s="40"/>
      <c r="K166" s="40"/>
      <c r="L166" s="40"/>
    </row>
    <row r="167" spans="1:12" s="43" customFormat="1">
      <c r="A167" s="55"/>
      <c r="F167" s="40"/>
      <c r="G167" s="40"/>
      <c r="H167" s="40"/>
      <c r="I167" s="40"/>
      <c r="J167" s="40"/>
      <c r="K167" s="40"/>
      <c r="L167" s="40"/>
    </row>
    <row r="168" spans="1:12" s="43" customFormat="1">
      <c r="A168" s="55"/>
      <c r="F168" s="40"/>
      <c r="G168" s="40"/>
      <c r="H168" s="40"/>
      <c r="I168" s="40"/>
      <c r="J168" s="40"/>
      <c r="K168" s="40"/>
      <c r="L168" s="40"/>
    </row>
    <row r="169" spans="1:12" s="43" customFormat="1">
      <c r="A169" s="55"/>
      <c r="F169" s="40"/>
      <c r="G169" s="40"/>
      <c r="H169" s="40"/>
      <c r="I169" s="40"/>
      <c r="J169" s="40"/>
      <c r="K169" s="40"/>
      <c r="L169" s="40"/>
    </row>
    <row r="170" spans="1:12" s="43" customFormat="1">
      <c r="A170" s="55"/>
      <c r="F170" s="40"/>
      <c r="G170" s="40"/>
      <c r="H170" s="40"/>
      <c r="I170" s="40"/>
      <c r="J170" s="40"/>
      <c r="K170" s="40"/>
      <c r="L170" s="40"/>
    </row>
    <row r="171" spans="1:12" s="43" customFormat="1">
      <c r="A171" s="55"/>
      <c r="F171" s="40"/>
      <c r="G171" s="40"/>
      <c r="H171" s="40"/>
      <c r="I171" s="40"/>
      <c r="J171" s="40"/>
      <c r="K171" s="40"/>
      <c r="L171" s="40"/>
    </row>
    <row r="172" spans="1:12" s="43" customFormat="1">
      <c r="A172" s="55"/>
      <c r="F172" s="40"/>
      <c r="G172" s="40"/>
      <c r="H172" s="40"/>
      <c r="I172" s="40"/>
      <c r="J172" s="40"/>
      <c r="K172" s="40"/>
      <c r="L172" s="40"/>
    </row>
    <row r="173" spans="1:12" s="43" customFormat="1">
      <c r="A173" s="55"/>
      <c r="F173" s="40"/>
      <c r="G173" s="40"/>
      <c r="H173" s="40"/>
      <c r="I173" s="40"/>
      <c r="J173" s="40"/>
      <c r="K173" s="40"/>
      <c r="L173" s="40"/>
    </row>
    <row r="174" spans="1:12" s="43" customFormat="1">
      <c r="A174" s="55"/>
      <c r="F174" s="40"/>
      <c r="G174" s="40"/>
      <c r="H174" s="40"/>
      <c r="I174" s="40"/>
      <c r="J174" s="40"/>
      <c r="K174" s="40"/>
      <c r="L174" s="40"/>
    </row>
    <row r="175" spans="1:12" s="43" customFormat="1">
      <c r="A175" s="55"/>
      <c r="F175" s="40"/>
      <c r="G175" s="40"/>
      <c r="H175" s="40"/>
      <c r="I175" s="40"/>
      <c r="J175" s="40"/>
      <c r="K175" s="40"/>
      <c r="L175" s="40"/>
    </row>
    <row r="176" spans="1:12" s="43" customFormat="1">
      <c r="A176" s="55"/>
      <c r="F176" s="40"/>
      <c r="G176" s="40"/>
      <c r="H176" s="40"/>
      <c r="I176" s="40"/>
      <c r="J176" s="40"/>
      <c r="K176" s="40"/>
      <c r="L176" s="40"/>
    </row>
    <row r="177" spans="1:12" s="43" customFormat="1">
      <c r="A177" s="55"/>
      <c r="F177" s="40"/>
      <c r="G177" s="40"/>
      <c r="H177" s="40"/>
      <c r="I177" s="40"/>
      <c r="J177" s="40"/>
      <c r="K177" s="40"/>
      <c r="L177" s="40"/>
    </row>
    <row r="178" spans="1:12" s="43" customFormat="1">
      <c r="A178" s="55"/>
      <c r="F178" s="40"/>
      <c r="G178" s="40"/>
      <c r="H178" s="40"/>
      <c r="I178" s="40"/>
      <c r="J178" s="40"/>
      <c r="K178" s="40"/>
      <c r="L178" s="40"/>
    </row>
    <row r="179" spans="1:12" s="43" customFormat="1">
      <c r="A179" s="55"/>
      <c r="F179" s="40"/>
      <c r="G179" s="40"/>
      <c r="H179" s="40"/>
      <c r="I179" s="40"/>
      <c r="J179" s="40"/>
      <c r="K179" s="40"/>
      <c r="L179" s="40"/>
    </row>
    <row r="180" spans="1:12" s="43" customFormat="1">
      <c r="A180" s="55"/>
      <c r="F180" s="40"/>
      <c r="G180" s="40"/>
      <c r="H180" s="40"/>
      <c r="I180" s="40"/>
      <c r="J180" s="40"/>
      <c r="K180" s="40"/>
      <c r="L180" s="40"/>
    </row>
    <row r="181" spans="1:12" s="43" customFormat="1">
      <c r="A181" s="55"/>
      <c r="F181" s="40"/>
      <c r="G181" s="40"/>
      <c r="H181" s="40"/>
      <c r="I181" s="40"/>
      <c r="J181" s="40"/>
      <c r="K181" s="40"/>
      <c r="L181" s="40"/>
    </row>
    <row r="182" spans="1:12" s="43" customFormat="1">
      <c r="A182" s="55"/>
      <c r="F182" s="40"/>
      <c r="G182" s="40"/>
      <c r="H182" s="40"/>
      <c r="I182" s="40"/>
      <c r="J182" s="40"/>
      <c r="K182" s="40"/>
      <c r="L182" s="40"/>
    </row>
    <row r="183" spans="1:12" s="43" customFormat="1">
      <c r="A183" s="55"/>
      <c r="F183" s="40"/>
      <c r="G183" s="40"/>
      <c r="H183" s="40"/>
      <c r="I183" s="40"/>
      <c r="J183" s="40"/>
      <c r="K183" s="40"/>
      <c r="L183" s="40"/>
    </row>
    <row r="184" spans="1:12" s="43" customFormat="1">
      <c r="A184" s="55"/>
      <c r="F184" s="40"/>
      <c r="G184" s="40"/>
      <c r="H184" s="40"/>
      <c r="I184" s="40"/>
      <c r="J184" s="40"/>
      <c r="K184" s="40"/>
      <c r="L184" s="40"/>
    </row>
    <row r="185" spans="1:12" s="43" customFormat="1">
      <c r="A185" s="55"/>
      <c r="F185" s="40"/>
      <c r="G185" s="40"/>
      <c r="H185" s="40"/>
      <c r="I185" s="40"/>
      <c r="J185" s="40"/>
      <c r="K185" s="40"/>
      <c r="L185" s="40"/>
    </row>
    <row r="186" spans="1:12" s="43" customFormat="1">
      <c r="A186" s="55"/>
      <c r="F186" s="40"/>
      <c r="G186" s="40"/>
      <c r="H186" s="40"/>
      <c r="I186" s="40"/>
      <c r="J186" s="40"/>
      <c r="K186" s="40"/>
      <c r="L186" s="40"/>
    </row>
    <row r="187" spans="1:12" s="43" customFormat="1">
      <c r="A187" s="55"/>
      <c r="F187" s="40"/>
      <c r="G187" s="40"/>
      <c r="H187" s="40"/>
      <c r="I187" s="40"/>
      <c r="J187" s="40"/>
      <c r="K187" s="40"/>
      <c r="L187" s="40"/>
    </row>
    <row r="188" spans="1:12" s="43" customFormat="1">
      <c r="A188" s="55"/>
      <c r="F188" s="40"/>
      <c r="G188" s="40"/>
      <c r="H188" s="40"/>
      <c r="I188" s="40"/>
      <c r="J188" s="40"/>
      <c r="K188" s="40"/>
      <c r="L188" s="40"/>
    </row>
    <row r="189" spans="1:12" s="43" customFormat="1">
      <c r="A189" s="55"/>
      <c r="F189" s="40"/>
      <c r="G189" s="40"/>
      <c r="H189" s="40"/>
      <c r="I189" s="40"/>
      <c r="J189" s="40"/>
      <c r="K189" s="40"/>
      <c r="L189" s="40"/>
    </row>
  </sheetData>
  <mergeCells count="14">
    <mergeCell ref="C39:F39"/>
    <mergeCell ref="H39:J39"/>
    <mergeCell ref="A9:J9"/>
    <mergeCell ref="A19:J19"/>
    <mergeCell ref="C38:F38"/>
    <mergeCell ref="H38:J38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50" fitToHeight="2" orientation="portrait" verticalDpi="300" r:id="rId1"/>
  <headerFooter alignWithMargins="0">
    <oddHeader>&amp;C&amp;"Times New Roman,обычный"&amp;14 7&amp;R&amp;"Times New Roman,обычный"&amp;14Продовження додатка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104"/>
  <sheetViews>
    <sheetView view="pageBreakPreview" topLeftCell="A10" zoomScale="75" zoomScaleNormal="75" zoomScaleSheetLayoutView="75" workbookViewId="0">
      <selection activeCell="F6" sqref="F6:F7"/>
    </sheetView>
  </sheetViews>
  <sheetFormatPr defaultRowHeight="18.75" outlineLevelRow="1"/>
  <cols>
    <col min="1" max="1" width="77.85546875" style="2" customWidth="1"/>
    <col min="2" max="2" width="10.7109375" style="2" customWidth="1"/>
    <col min="3" max="3" width="13.28515625" style="2" customWidth="1"/>
    <col min="4" max="4" width="13" style="2" customWidth="1"/>
    <col min="5" max="5" width="11.28515625" style="2" customWidth="1"/>
    <col min="6" max="6" width="13.5703125" style="2" customWidth="1"/>
    <col min="7" max="7" width="13.140625" style="2" customWidth="1"/>
    <col min="8" max="8" width="13.28515625" style="2" customWidth="1"/>
    <col min="9" max="9" width="10.85546875" style="2" customWidth="1"/>
    <col min="10" max="10" width="11.28515625" style="2" customWidth="1"/>
    <col min="11" max="16384" width="9.140625" style="2"/>
  </cols>
  <sheetData>
    <row r="4" spans="1:10">
      <c r="A4" s="311" t="s">
        <v>121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outlineLevel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48" customHeight="1">
      <c r="A6" s="325" t="s">
        <v>191</v>
      </c>
      <c r="B6" s="329" t="s">
        <v>0</v>
      </c>
      <c r="C6" s="329" t="s">
        <v>320</v>
      </c>
      <c r="D6" s="315" t="s">
        <v>319</v>
      </c>
      <c r="E6" s="330" t="s">
        <v>326</v>
      </c>
      <c r="F6" s="298" t="s">
        <v>325</v>
      </c>
      <c r="G6" s="298" t="s">
        <v>281</v>
      </c>
      <c r="H6" s="298"/>
      <c r="I6" s="298"/>
      <c r="J6" s="298"/>
    </row>
    <row r="7" spans="1:10" ht="38.25" customHeight="1">
      <c r="A7" s="328"/>
      <c r="B7" s="329"/>
      <c r="C7" s="329"/>
      <c r="D7" s="317"/>
      <c r="E7" s="331"/>
      <c r="F7" s="298"/>
      <c r="G7" s="16" t="s">
        <v>150</v>
      </c>
      <c r="H7" s="16" t="s">
        <v>151</v>
      </c>
      <c r="I7" s="16" t="s">
        <v>152</v>
      </c>
      <c r="J7" s="16" t="s">
        <v>56</v>
      </c>
    </row>
    <row r="8" spans="1:10" ht="18" customHeight="1">
      <c r="A8" s="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s="54" customFormat="1" ht="30.75" customHeight="1">
      <c r="A9" s="326" t="s">
        <v>125</v>
      </c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20.100000000000001" customHeight="1">
      <c r="A10" s="41" t="s">
        <v>138</v>
      </c>
      <c r="B10" s="9">
        <v>1200</v>
      </c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>
      <c r="A11" s="41" t="s">
        <v>139</v>
      </c>
      <c r="B11" s="17"/>
      <c r="C11" s="76"/>
      <c r="D11" s="76"/>
      <c r="E11" s="76"/>
      <c r="F11" s="76"/>
      <c r="G11" s="76"/>
      <c r="H11" s="76"/>
      <c r="I11" s="76"/>
      <c r="J11" s="76"/>
    </row>
    <row r="12" spans="1:10" ht="20.100000000000001" customHeight="1">
      <c r="A12" s="41" t="s">
        <v>142</v>
      </c>
      <c r="B12" s="6">
        <v>3000</v>
      </c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>
      <c r="A13" s="41" t="s">
        <v>143</v>
      </c>
      <c r="B13" s="6">
        <v>3010</v>
      </c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>
      <c r="A14" s="41" t="s">
        <v>144</v>
      </c>
      <c r="B14" s="6">
        <v>3020</v>
      </c>
      <c r="C14" s="13"/>
      <c r="D14" s="13"/>
      <c r="E14" s="13"/>
      <c r="F14" s="13"/>
      <c r="G14" s="13"/>
      <c r="H14" s="13"/>
      <c r="I14" s="13"/>
      <c r="J14" s="13"/>
    </row>
    <row r="15" spans="1:10" ht="42.75" customHeight="1">
      <c r="A15" s="41" t="s">
        <v>145</v>
      </c>
      <c r="B15" s="6">
        <v>3030</v>
      </c>
      <c r="C15" s="13"/>
      <c r="D15" s="13"/>
      <c r="E15" s="13"/>
      <c r="F15" s="13"/>
      <c r="G15" s="13"/>
      <c r="H15" s="13"/>
      <c r="I15" s="13"/>
      <c r="J15" s="13"/>
    </row>
    <row r="16" spans="1:10" ht="42.75" customHeight="1">
      <c r="A16" s="53" t="s">
        <v>182</v>
      </c>
      <c r="B16" s="6">
        <v>3040</v>
      </c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>
      <c r="A17" s="41" t="s">
        <v>146</v>
      </c>
      <c r="B17" s="6">
        <v>3050</v>
      </c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>
      <c r="A18" s="41" t="s">
        <v>147</v>
      </c>
      <c r="B18" s="6">
        <v>3060</v>
      </c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>
      <c r="A19" s="53" t="s">
        <v>140</v>
      </c>
      <c r="B19" s="6">
        <v>3070</v>
      </c>
      <c r="C19" s="13"/>
      <c r="D19" s="13"/>
      <c r="E19" s="13"/>
      <c r="F19" s="13"/>
      <c r="G19" s="13"/>
      <c r="H19" s="13"/>
      <c r="I19" s="13"/>
      <c r="J19" s="13"/>
    </row>
    <row r="20" spans="1:10" ht="20.100000000000001" customHeight="1">
      <c r="A20" s="41" t="s">
        <v>141</v>
      </c>
      <c r="B20" s="6">
        <v>3080</v>
      </c>
      <c r="C20" s="13"/>
      <c r="D20" s="13"/>
      <c r="E20" s="13"/>
      <c r="F20" s="13"/>
      <c r="G20" s="13"/>
      <c r="H20" s="13"/>
      <c r="I20" s="13"/>
      <c r="J20" s="13"/>
    </row>
    <row r="21" spans="1:10" ht="20.100000000000001" customHeight="1">
      <c r="A21" s="10" t="s">
        <v>124</v>
      </c>
      <c r="B21" s="6">
        <v>3090</v>
      </c>
      <c r="C21" s="13"/>
      <c r="D21" s="13"/>
      <c r="E21" s="13"/>
      <c r="F21" s="13"/>
      <c r="G21" s="13"/>
      <c r="H21" s="13"/>
      <c r="I21" s="13"/>
      <c r="J21" s="13"/>
    </row>
    <row r="22" spans="1:10" ht="33.75" customHeight="1">
      <c r="A22" s="326" t="s">
        <v>126</v>
      </c>
      <c r="B22" s="326"/>
      <c r="C22" s="326"/>
      <c r="D22" s="326"/>
      <c r="E22" s="326"/>
      <c r="F22" s="326"/>
      <c r="G22" s="326"/>
      <c r="H22" s="326"/>
      <c r="I22" s="326"/>
      <c r="J22" s="326"/>
    </row>
    <row r="23" spans="1:10" ht="20.100000000000001" customHeight="1">
      <c r="A23" s="53" t="s">
        <v>195</v>
      </c>
      <c r="B23" s="9"/>
      <c r="C23" s="13"/>
      <c r="D23" s="13"/>
      <c r="E23" s="13"/>
      <c r="F23" s="13"/>
      <c r="G23" s="13"/>
      <c r="H23" s="13"/>
      <c r="I23" s="13"/>
      <c r="J23" s="13"/>
    </row>
    <row r="24" spans="1:10" ht="20.100000000000001" customHeight="1">
      <c r="A24" s="8" t="s">
        <v>15</v>
      </c>
      <c r="B24" s="9">
        <v>3200</v>
      </c>
      <c r="C24" s="116"/>
      <c r="D24" s="116"/>
      <c r="E24" s="116"/>
      <c r="F24" s="116"/>
      <c r="G24" s="116"/>
      <c r="H24" s="116"/>
      <c r="I24" s="116"/>
      <c r="J24" s="116"/>
    </row>
    <row r="25" spans="1:10" ht="20.100000000000001" customHeight="1">
      <c r="A25" s="8" t="s">
        <v>16</v>
      </c>
      <c r="B25" s="9">
        <v>3210</v>
      </c>
      <c r="C25" s="116"/>
      <c r="D25" s="116"/>
      <c r="E25" s="116"/>
      <c r="F25" s="116"/>
      <c r="G25" s="116"/>
      <c r="H25" s="116"/>
      <c r="I25" s="116"/>
      <c r="J25" s="116"/>
    </row>
    <row r="26" spans="1:10" ht="20.100000000000001" customHeight="1">
      <c r="A26" s="8" t="s">
        <v>38</v>
      </c>
      <c r="B26" s="9">
        <v>3220</v>
      </c>
      <c r="C26" s="116"/>
      <c r="D26" s="116"/>
      <c r="E26" s="116"/>
      <c r="F26" s="116"/>
      <c r="G26" s="116"/>
      <c r="H26" s="116"/>
      <c r="I26" s="116"/>
      <c r="J26" s="116"/>
    </row>
    <row r="27" spans="1:10" ht="20.100000000000001" customHeight="1">
      <c r="A27" s="41" t="s">
        <v>130</v>
      </c>
      <c r="B27" s="9"/>
      <c r="C27" s="13"/>
      <c r="D27" s="13"/>
      <c r="E27" s="13"/>
      <c r="F27" s="13"/>
      <c r="G27" s="13"/>
      <c r="H27" s="13"/>
      <c r="I27" s="13"/>
      <c r="J27" s="13"/>
    </row>
    <row r="28" spans="1:10" ht="20.100000000000001" customHeight="1">
      <c r="A28" s="8" t="s">
        <v>131</v>
      </c>
      <c r="B28" s="9">
        <v>3230</v>
      </c>
      <c r="C28" s="116"/>
      <c r="D28" s="116"/>
      <c r="E28" s="116"/>
      <c r="F28" s="116"/>
      <c r="G28" s="116"/>
      <c r="H28" s="116"/>
      <c r="I28" s="116"/>
      <c r="J28" s="116"/>
    </row>
    <row r="29" spans="1:10" ht="20.100000000000001" customHeight="1">
      <c r="A29" s="8" t="s">
        <v>132</v>
      </c>
      <c r="B29" s="9">
        <v>3240</v>
      </c>
      <c r="C29" s="116"/>
      <c r="D29" s="116"/>
      <c r="E29" s="116"/>
      <c r="F29" s="116"/>
      <c r="G29" s="116"/>
      <c r="H29" s="116"/>
      <c r="I29" s="116"/>
      <c r="J29" s="116"/>
    </row>
    <row r="30" spans="1:10" ht="20.100000000000001" customHeight="1">
      <c r="A30" s="41" t="s">
        <v>133</v>
      </c>
      <c r="B30" s="9">
        <v>3250</v>
      </c>
      <c r="C30" s="116"/>
      <c r="D30" s="116"/>
      <c r="E30" s="116"/>
      <c r="F30" s="116"/>
      <c r="G30" s="116"/>
      <c r="H30" s="116"/>
      <c r="I30" s="116"/>
      <c r="J30" s="116"/>
    </row>
    <row r="31" spans="1:10" ht="20.100000000000001" customHeight="1">
      <c r="A31" s="8" t="s">
        <v>95</v>
      </c>
      <c r="B31" s="9">
        <v>3260</v>
      </c>
      <c r="C31" s="116"/>
      <c r="D31" s="116"/>
      <c r="E31" s="116"/>
      <c r="F31" s="116"/>
      <c r="G31" s="116"/>
      <c r="H31" s="116"/>
      <c r="I31" s="116"/>
      <c r="J31" s="116"/>
    </row>
    <row r="32" spans="1:10" ht="20.100000000000001" customHeight="1">
      <c r="A32" s="53" t="s">
        <v>197</v>
      </c>
      <c r="B32" s="9"/>
      <c r="C32" s="13"/>
      <c r="D32" s="13"/>
      <c r="E32" s="13"/>
      <c r="F32" s="13"/>
      <c r="G32" s="13"/>
      <c r="H32" s="13"/>
      <c r="I32" s="13"/>
      <c r="J32" s="13"/>
    </row>
    <row r="33" spans="1:10" ht="20.100000000000001" customHeight="1">
      <c r="A33" s="8" t="s">
        <v>96</v>
      </c>
      <c r="B33" s="9">
        <v>3270</v>
      </c>
      <c r="C33" s="116"/>
      <c r="D33" s="116"/>
      <c r="E33" s="116"/>
      <c r="F33" s="116"/>
      <c r="G33" s="116"/>
      <c r="H33" s="116"/>
      <c r="I33" s="116"/>
      <c r="J33" s="116"/>
    </row>
    <row r="34" spans="1:10" ht="20.100000000000001" customHeight="1">
      <c r="A34" s="8" t="s">
        <v>97</v>
      </c>
      <c r="B34" s="9">
        <v>3280</v>
      </c>
      <c r="C34" s="116"/>
      <c r="D34" s="116"/>
      <c r="E34" s="116"/>
      <c r="F34" s="116"/>
      <c r="G34" s="116"/>
      <c r="H34" s="116"/>
      <c r="I34" s="116"/>
      <c r="J34" s="116"/>
    </row>
    <row r="35" spans="1:10" ht="20.100000000000001" customHeight="1">
      <c r="A35" s="8" t="s">
        <v>98</v>
      </c>
      <c r="B35" s="9">
        <v>3290</v>
      </c>
      <c r="C35" s="116"/>
      <c r="D35" s="116"/>
      <c r="E35" s="116"/>
      <c r="F35" s="116"/>
      <c r="G35" s="116"/>
      <c r="H35" s="116"/>
      <c r="I35" s="116"/>
      <c r="J35" s="116"/>
    </row>
    <row r="36" spans="1:10" ht="20.100000000000001" customHeight="1">
      <c r="A36" s="8" t="s">
        <v>39</v>
      </c>
      <c r="B36" s="9">
        <v>3300</v>
      </c>
      <c r="C36" s="129"/>
      <c r="D36" s="129"/>
      <c r="E36" s="129"/>
      <c r="F36" s="116"/>
      <c r="G36" s="116"/>
      <c r="H36" s="116"/>
      <c r="I36" s="116"/>
      <c r="J36" s="116"/>
    </row>
    <row r="37" spans="1:10" ht="20.100000000000001" customHeight="1">
      <c r="A37" s="8" t="s">
        <v>90</v>
      </c>
      <c r="B37" s="9">
        <v>3310</v>
      </c>
      <c r="C37" s="116"/>
      <c r="D37" s="116"/>
      <c r="E37" s="116"/>
      <c r="F37" s="116"/>
      <c r="G37" s="116"/>
      <c r="H37" s="116"/>
      <c r="I37" s="116"/>
      <c r="J37" s="116"/>
    </row>
    <row r="38" spans="1:10" ht="20.100000000000001" customHeight="1">
      <c r="A38" s="53" t="s">
        <v>127</v>
      </c>
      <c r="B38" s="9">
        <v>3320</v>
      </c>
      <c r="C38" s="116"/>
      <c r="D38" s="116"/>
      <c r="E38" s="116"/>
      <c r="F38" s="116"/>
      <c r="G38" s="116"/>
      <c r="H38" s="116"/>
      <c r="I38" s="116"/>
      <c r="J38" s="116"/>
    </row>
    <row r="39" spans="1:10" ht="36.75" customHeight="1">
      <c r="A39" s="326" t="s">
        <v>128</v>
      </c>
      <c r="B39" s="326"/>
      <c r="C39" s="326"/>
      <c r="D39" s="326"/>
      <c r="E39" s="326"/>
      <c r="F39" s="326"/>
      <c r="G39" s="326"/>
      <c r="H39" s="326"/>
      <c r="I39" s="326"/>
      <c r="J39" s="326"/>
    </row>
    <row r="40" spans="1:10" ht="20.100000000000001" customHeight="1">
      <c r="A40" s="53" t="s">
        <v>196</v>
      </c>
      <c r="B40" s="9"/>
      <c r="C40" s="76"/>
      <c r="D40" s="76"/>
      <c r="E40" s="76"/>
      <c r="F40" s="76"/>
      <c r="G40" s="76"/>
      <c r="H40" s="76"/>
      <c r="I40" s="76"/>
      <c r="J40" s="76"/>
    </row>
    <row r="41" spans="1:10" ht="20.100000000000001" customHeight="1">
      <c r="A41" s="41" t="s">
        <v>134</v>
      </c>
      <c r="B41" s="9">
        <v>3400</v>
      </c>
      <c r="C41" s="13"/>
      <c r="D41" s="13"/>
      <c r="E41" s="13"/>
      <c r="F41" s="13"/>
      <c r="G41" s="13"/>
      <c r="H41" s="13"/>
      <c r="I41" s="13"/>
      <c r="J41" s="13"/>
    </row>
    <row r="42" spans="1:10" ht="20.100000000000001" customHeight="1">
      <c r="A42" s="8" t="s">
        <v>75</v>
      </c>
      <c r="B42" s="4"/>
      <c r="C42" s="76"/>
      <c r="D42" s="76"/>
      <c r="E42" s="76"/>
      <c r="F42" s="76"/>
      <c r="G42" s="76"/>
      <c r="H42" s="76"/>
      <c r="I42" s="76"/>
      <c r="J42" s="76"/>
    </row>
    <row r="43" spans="1:10" ht="20.100000000000001" customHeight="1">
      <c r="A43" s="8" t="s">
        <v>74</v>
      </c>
      <c r="B43" s="9">
        <v>3410</v>
      </c>
      <c r="C43" s="13"/>
      <c r="D43" s="13"/>
      <c r="E43" s="13"/>
      <c r="F43" s="13"/>
      <c r="G43" s="13"/>
      <c r="H43" s="13"/>
      <c r="I43" s="13"/>
      <c r="J43" s="13"/>
    </row>
    <row r="44" spans="1:10" ht="20.100000000000001" customHeight="1">
      <c r="A44" s="8" t="s">
        <v>79</v>
      </c>
      <c r="B44" s="6">
        <v>3420</v>
      </c>
      <c r="C44" s="13"/>
      <c r="D44" s="13"/>
      <c r="E44" s="13"/>
      <c r="F44" s="13"/>
      <c r="G44" s="13"/>
      <c r="H44" s="13"/>
      <c r="I44" s="13"/>
      <c r="J44" s="13"/>
    </row>
    <row r="45" spans="1:10" ht="20.100000000000001" customHeight="1">
      <c r="A45" s="8" t="s">
        <v>99</v>
      </c>
      <c r="B45" s="9">
        <v>3430</v>
      </c>
      <c r="C45" s="13"/>
      <c r="D45" s="13"/>
      <c r="E45" s="13"/>
      <c r="F45" s="13"/>
      <c r="G45" s="13"/>
      <c r="H45" s="13"/>
      <c r="I45" s="13"/>
      <c r="J45" s="13"/>
    </row>
    <row r="46" spans="1:10" ht="20.100000000000001" customHeight="1">
      <c r="A46" s="8" t="s">
        <v>77</v>
      </c>
      <c r="B46" s="9"/>
      <c r="C46" s="76"/>
      <c r="D46" s="76"/>
      <c r="E46" s="76"/>
      <c r="F46" s="76"/>
      <c r="G46" s="76"/>
      <c r="H46" s="76"/>
      <c r="I46" s="76"/>
      <c r="J46" s="76"/>
    </row>
    <row r="47" spans="1:10" ht="20.100000000000001" customHeight="1">
      <c r="A47" s="8" t="s">
        <v>74</v>
      </c>
      <c r="B47" s="6">
        <v>3440</v>
      </c>
      <c r="C47" s="13"/>
      <c r="D47" s="13"/>
      <c r="E47" s="13"/>
      <c r="F47" s="13"/>
      <c r="G47" s="13"/>
      <c r="H47" s="13"/>
      <c r="I47" s="13"/>
      <c r="J47" s="13"/>
    </row>
    <row r="48" spans="1:10" ht="20.100000000000001" customHeight="1">
      <c r="A48" s="8" t="s">
        <v>79</v>
      </c>
      <c r="B48" s="6">
        <v>3450</v>
      </c>
      <c r="C48" s="13"/>
      <c r="D48" s="13"/>
      <c r="E48" s="13"/>
      <c r="F48" s="13"/>
      <c r="G48" s="13"/>
      <c r="H48" s="13"/>
      <c r="I48" s="13"/>
      <c r="J48" s="13"/>
    </row>
    <row r="49" spans="1:10" ht="20.100000000000001" customHeight="1">
      <c r="A49" s="8" t="s">
        <v>99</v>
      </c>
      <c r="B49" s="6">
        <v>3460</v>
      </c>
      <c r="C49" s="13"/>
      <c r="D49" s="13"/>
      <c r="E49" s="13"/>
      <c r="F49" s="13"/>
      <c r="G49" s="13"/>
      <c r="H49" s="13"/>
      <c r="I49" s="13"/>
      <c r="J49" s="13"/>
    </row>
    <row r="50" spans="1:10" ht="20.100000000000001" customHeight="1">
      <c r="A50" s="8" t="s">
        <v>94</v>
      </c>
      <c r="B50" s="6">
        <v>3470</v>
      </c>
      <c r="C50" s="13"/>
      <c r="D50" s="13"/>
      <c r="E50" s="13"/>
      <c r="F50" s="13"/>
      <c r="G50" s="13"/>
      <c r="H50" s="13"/>
      <c r="I50" s="13"/>
      <c r="J50" s="13"/>
    </row>
    <row r="51" spans="1:10" ht="20.100000000000001" customHeight="1">
      <c r="A51" s="8" t="s">
        <v>297</v>
      </c>
      <c r="B51" s="6">
        <v>3480</v>
      </c>
      <c r="C51" s="13"/>
      <c r="D51" s="13"/>
      <c r="E51" s="13"/>
      <c r="F51" s="13"/>
      <c r="G51" s="13"/>
      <c r="H51" s="13"/>
      <c r="I51" s="13"/>
      <c r="J51" s="13"/>
    </row>
    <row r="52" spans="1:10" ht="20.100000000000001" customHeight="1">
      <c r="A52" s="53" t="s">
        <v>197</v>
      </c>
      <c r="B52" s="9"/>
      <c r="C52" s="76"/>
      <c r="D52" s="76"/>
      <c r="E52" s="76"/>
      <c r="F52" s="76"/>
      <c r="G52" s="76"/>
      <c r="H52" s="76"/>
      <c r="I52" s="76"/>
      <c r="J52" s="76"/>
    </row>
    <row r="53" spans="1:10" ht="39.75" customHeight="1">
      <c r="A53" s="8" t="s">
        <v>210</v>
      </c>
      <c r="B53" s="9">
        <v>3490</v>
      </c>
      <c r="C53" s="13"/>
      <c r="D53" s="13"/>
      <c r="E53" s="13"/>
      <c r="F53" s="13"/>
      <c r="G53" s="13"/>
      <c r="H53" s="13"/>
      <c r="I53" s="13"/>
      <c r="J53" s="13"/>
    </row>
    <row r="54" spans="1:10" ht="20.100000000000001" customHeight="1">
      <c r="A54" s="8" t="s">
        <v>211</v>
      </c>
      <c r="B54" s="9">
        <v>3500</v>
      </c>
      <c r="C54" s="13"/>
      <c r="D54" s="13"/>
      <c r="E54" s="13"/>
      <c r="F54" s="13"/>
      <c r="G54" s="13"/>
      <c r="H54" s="13"/>
      <c r="I54" s="13"/>
      <c r="J54" s="13"/>
    </row>
    <row r="55" spans="1:10" ht="20.100000000000001" customHeight="1">
      <c r="A55" s="8" t="s">
        <v>78</v>
      </c>
      <c r="B55" s="9"/>
      <c r="C55" s="76"/>
      <c r="D55" s="76"/>
      <c r="E55" s="76"/>
      <c r="F55" s="76"/>
      <c r="G55" s="76"/>
      <c r="H55" s="76"/>
      <c r="I55" s="76"/>
      <c r="J55" s="76"/>
    </row>
    <row r="56" spans="1:10" ht="20.100000000000001" customHeight="1">
      <c r="A56" s="8" t="s">
        <v>74</v>
      </c>
      <c r="B56" s="6">
        <v>3510</v>
      </c>
      <c r="C56" s="13"/>
      <c r="D56" s="13"/>
      <c r="E56" s="13"/>
      <c r="F56" s="13"/>
      <c r="G56" s="13"/>
      <c r="H56" s="13"/>
      <c r="I56" s="13"/>
      <c r="J56" s="13"/>
    </row>
    <row r="57" spans="1:10" ht="20.100000000000001" customHeight="1">
      <c r="A57" s="8" t="s">
        <v>79</v>
      </c>
      <c r="B57" s="6">
        <v>3520</v>
      </c>
      <c r="C57" s="13"/>
      <c r="D57" s="13"/>
      <c r="E57" s="13"/>
      <c r="F57" s="13"/>
      <c r="G57" s="13"/>
      <c r="H57" s="13"/>
      <c r="I57" s="13"/>
      <c r="J57" s="13"/>
    </row>
    <row r="58" spans="1:10" ht="20.100000000000001" customHeight="1">
      <c r="A58" s="8" t="s">
        <v>99</v>
      </c>
      <c r="B58" s="6">
        <v>3530</v>
      </c>
      <c r="C58" s="13"/>
      <c r="D58" s="13"/>
      <c r="E58" s="13"/>
      <c r="F58" s="13"/>
      <c r="G58" s="13"/>
      <c r="H58" s="13"/>
      <c r="I58" s="13"/>
      <c r="J58" s="13"/>
    </row>
    <row r="59" spans="1:10" ht="20.100000000000001" customHeight="1">
      <c r="A59" s="8" t="s">
        <v>76</v>
      </c>
      <c r="B59" s="9"/>
      <c r="C59" s="76"/>
      <c r="D59" s="76"/>
      <c r="E59" s="76"/>
      <c r="F59" s="76"/>
      <c r="G59" s="76"/>
      <c r="H59" s="76"/>
      <c r="I59" s="76"/>
      <c r="J59" s="76"/>
    </row>
    <row r="60" spans="1:10" ht="20.100000000000001" customHeight="1">
      <c r="A60" s="8" t="s">
        <v>74</v>
      </c>
      <c r="B60" s="6">
        <v>3540</v>
      </c>
      <c r="C60" s="13"/>
      <c r="D60" s="13"/>
      <c r="E60" s="13"/>
      <c r="F60" s="13"/>
      <c r="G60" s="13"/>
      <c r="H60" s="13"/>
      <c r="I60" s="13"/>
      <c r="J60" s="13"/>
    </row>
    <row r="61" spans="1:10" ht="20.100000000000001" customHeight="1">
      <c r="A61" s="8" t="s">
        <v>79</v>
      </c>
      <c r="B61" s="6">
        <v>3550</v>
      </c>
      <c r="C61" s="13"/>
      <c r="D61" s="13"/>
      <c r="E61" s="13"/>
      <c r="F61" s="13"/>
      <c r="G61" s="13"/>
      <c r="H61" s="13"/>
      <c r="I61" s="13"/>
      <c r="J61" s="13"/>
    </row>
    <row r="62" spans="1:10" ht="20.100000000000001" customHeight="1">
      <c r="A62" s="8" t="s">
        <v>99</v>
      </c>
      <c r="B62" s="6">
        <v>3560</v>
      </c>
      <c r="C62" s="13"/>
      <c r="D62" s="13"/>
      <c r="E62" s="13"/>
      <c r="F62" s="13"/>
      <c r="G62" s="13"/>
      <c r="H62" s="13"/>
      <c r="I62" s="13"/>
      <c r="J62" s="13"/>
    </row>
    <row r="63" spans="1:10" ht="20.100000000000001" customHeight="1">
      <c r="A63" s="8" t="s">
        <v>90</v>
      </c>
      <c r="B63" s="6">
        <v>3570</v>
      </c>
      <c r="C63" s="13"/>
      <c r="D63" s="13"/>
      <c r="E63" s="13"/>
      <c r="F63" s="13"/>
      <c r="G63" s="13"/>
      <c r="H63" s="13"/>
      <c r="I63" s="13"/>
      <c r="J63" s="13"/>
    </row>
    <row r="64" spans="1:10" ht="20.100000000000001" customHeight="1">
      <c r="A64" s="53" t="s">
        <v>129</v>
      </c>
      <c r="B64" s="6">
        <v>3580</v>
      </c>
      <c r="C64" s="13"/>
      <c r="D64" s="13"/>
      <c r="E64" s="13"/>
      <c r="F64" s="13"/>
      <c r="G64" s="13"/>
      <c r="H64" s="13"/>
      <c r="I64" s="13"/>
      <c r="J64" s="13"/>
    </row>
    <row r="65" spans="1:10" s="18" customFormat="1" ht="20.100000000000001" customHeight="1">
      <c r="A65" s="8" t="s">
        <v>17</v>
      </c>
      <c r="B65" s="6"/>
      <c r="C65" s="76"/>
      <c r="D65" s="76"/>
      <c r="E65" s="76"/>
      <c r="F65" s="76"/>
      <c r="G65" s="76"/>
      <c r="H65" s="76"/>
      <c r="I65" s="76"/>
      <c r="J65" s="76"/>
    </row>
    <row r="66" spans="1:10" s="111" customFormat="1" ht="20.100000000000001" customHeight="1">
      <c r="A66" s="107" t="s">
        <v>18</v>
      </c>
      <c r="B66" s="128">
        <v>3600</v>
      </c>
      <c r="C66" s="122"/>
      <c r="D66" s="122"/>
      <c r="E66" s="122"/>
      <c r="F66" s="122"/>
      <c r="G66" s="122"/>
      <c r="H66" s="122"/>
      <c r="I66" s="122"/>
      <c r="J66" s="122"/>
    </row>
    <row r="67" spans="1:10" s="18" customFormat="1" ht="20.100000000000001" customHeight="1">
      <c r="A67" s="65" t="s">
        <v>135</v>
      </c>
      <c r="B67" s="6">
        <v>3610</v>
      </c>
      <c r="C67" s="77"/>
      <c r="D67" s="77"/>
      <c r="E67" s="77"/>
      <c r="F67" s="77"/>
      <c r="G67" s="77"/>
      <c r="H67" s="77"/>
      <c r="I67" s="77"/>
      <c r="J67" s="77"/>
    </row>
    <row r="68" spans="1:10" s="111" customFormat="1" ht="20.100000000000001" customHeight="1">
      <c r="A68" s="107" t="s">
        <v>40</v>
      </c>
      <c r="B68" s="128">
        <v>3620</v>
      </c>
      <c r="C68" s="122">
        <f t="shared" ref="C68:J68" si="0">C69+C66+C67</f>
        <v>0</v>
      </c>
      <c r="D68" s="122">
        <f t="shared" si="0"/>
        <v>0</v>
      </c>
      <c r="E68" s="122">
        <f t="shared" si="0"/>
        <v>0</v>
      </c>
      <c r="F68" s="122">
        <f t="shared" si="0"/>
        <v>0</v>
      </c>
      <c r="G68" s="122">
        <f t="shared" si="0"/>
        <v>0</v>
      </c>
      <c r="H68" s="122">
        <f t="shared" si="0"/>
        <v>0</v>
      </c>
      <c r="I68" s="122">
        <f t="shared" si="0"/>
        <v>0</v>
      </c>
      <c r="J68" s="122">
        <f t="shared" si="0"/>
        <v>0</v>
      </c>
    </row>
    <row r="69" spans="1:10" s="18" customFormat="1" ht="24" customHeight="1">
      <c r="A69" s="10" t="s">
        <v>19</v>
      </c>
      <c r="B69" s="88">
        <v>3630</v>
      </c>
      <c r="C69" s="113">
        <f t="shared" ref="C69:J69" si="1">C21+C38+C64</f>
        <v>0</v>
      </c>
      <c r="D69" s="113">
        <f t="shared" si="1"/>
        <v>0</v>
      </c>
      <c r="E69" s="113">
        <f t="shared" si="1"/>
        <v>0</v>
      </c>
      <c r="F69" s="113">
        <f t="shared" si="1"/>
        <v>0</v>
      </c>
      <c r="G69" s="113">
        <f t="shared" si="1"/>
        <v>0</v>
      </c>
      <c r="H69" s="113">
        <f t="shared" si="1"/>
        <v>0</v>
      </c>
      <c r="I69" s="113">
        <f t="shared" si="1"/>
        <v>0</v>
      </c>
      <c r="J69" s="113">
        <f t="shared" si="1"/>
        <v>0</v>
      </c>
    </row>
    <row r="70" spans="1:10" s="18" customFormat="1" ht="20.100000000000001" customHeight="1">
      <c r="A70" s="2"/>
      <c r="B70" s="34"/>
      <c r="C70" s="36"/>
      <c r="D70" s="36"/>
      <c r="E70" s="36"/>
      <c r="F70" s="20"/>
      <c r="G70" s="35"/>
      <c r="H70" s="35"/>
      <c r="I70" s="35"/>
      <c r="J70" s="35"/>
    </row>
    <row r="71" spans="1:10" s="18" customFormat="1" ht="20.100000000000001" customHeight="1">
      <c r="A71" s="2"/>
      <c r="B71" s="34"/>
      <c r="C71" s="36"/>
      <c r="D71" s="36"/>
      <c r="E71" s="36"/>
      <c r="F71" s="20"/>
      <c r="G71" s="35"/>
      <c r="H71" s="35"/>
      <c r="I71" s="35"/>
      <c r="J71" s="35"/>
    </row>
    <row r="72" spans="1:10" s="3" customFormat="1" ht="20.100000000000001" customHeight="1">
      <c r="A72" s="52" t="s">
        <v>203</v>
      </c>
      <c r="B72" s="1"/>
      <c r="C72" s="299" t="s">
        <v>87</v>
      </c>
      <c r="D72" s="299"/>
      <c r="E72" s="299"/>
      <c r="F72" s="300"/>
      <c r="G72" s="15"/>
      <c r="H72" s="301" t="s">
        <v>106</v>
      </c>
      <c r="I72" s="301"/>
      <c r="J72" s="301"/>
    </row>
    <row r="73" spans="1:10" ht="20.100000000000001" customHeight="1">
      <c r="A73" s="60" t="s">
        <v>204</v>
      </c>
      <c r="B73" s="3"/>
      <c r="C73" s="296" t="s">
        <v>64</v>
      </c>
      <c r="D73" s="296"/>
      <c r="E73" s="296"/>
      <c r="F73" s="296"/>
      <c r="G73" s="28"/>
      <c r="H73" s="319" t="s">
        <v>83</v>
      </c>
      <c r="I73" s="319"/>
      <c r="J73" s="319"/>
    </row>
    <row r="74" spans="1:10">
      <c r="C74" s="4"/>
      <c r="D74" s="4"/>
      <c r="E74" s="4"/>
    </row>
    <row r="75" spans="1:10">
      <c r="C75" s="4"/>
      <c r="D75" s="4"/>
      <c r="E75" s="4"/>
    </row>
    <row r="76" spans="1:10">
      <c r="C76" s="4"/>
      <c r="D76" s="4"/>
      <c r="E76" s="4"/>
    </row>
    <row r="77" spans="1:10">
      <c r="C77" s="4"/>
      <c r="D77" s="4"/>
      <c r="E77" s="4"/>
    </row>
    <row r="78" spans="1:10">
      <c r="C78" s="4"/>
      <c r="D78" s="4"/>
      <c r="E78" s="4"/>
    </row>
    <row r="79" spans="1:10">
      <c r="C79" s="4"/>
      <c r="D79" s="4"/>
      <c r="E79" s="4"/>
    </row>
    <row r="80" spans="1:10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</sheetData>
  <mergeCells count="15">
    <mergeCell ref="C73:F73"/>
    <mergeCell ref="H73:J73"/>
    <mergeCell ref="A22:J22"/>
    <mergeCell ref="A9:J9"/>
    <mergeCell ref="A39:J39"/>
    <mergeCell ref="C72:F72"/>
    <mergeCell ref="H72:J72"/>
    <mergeCell ref="A4:J4"/>
    <mergeCell ref="A6:A7"/>
    <mergeCell ref="B6:B7"/>
    <mergeCell ref="C6:C7"/>
    <mergeCell ref="F6:F7"/>
    <mergeCell ref="G6:J6"/>
    <mergeCell ref="E6:E7"/>
    <mergeCell ref="D6:D7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50" fitToHeight="0" orientation="portrait" r:id="rId1"/>
  <headerFooter alignWithMargins="0">
    <oddHeader>&amp;C&amp;"Times New Roman,обычный"&amp;14 9&amp;R&amp;"Times New Roman,обычный"&amp;14Продовження додатка 1</oddHeader>
  </headerFooter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Q185"/>
  <sheetViews>
    <sheetView zoomScale="75" zoomScaleNormal="75" zoomScaleSheetLayoutView="50" workbookViewId="0">
      <selection activeCell="C16" sqref="C16"/>
    </sheetView>
  </sheetViews>
  <sheetFormatPr defaultRowHeight="18.75"/>
  <cols>
    <col min="1" max="1" width="64.42578125" style="3" customWidth="1"/>
    <col min="2" max="2" width="10.42578125" style="27" customWidth="1"/>
    <col min="3" max="3" width="13.140625" style="27" customWidth="1"/>
    <col min="4" max="4" width="12.42578125" style="27" customWidth="1"/>
    <col min="5" max="5" width="13.140625" style="27" customWidth="1"/>
    <col min="6" max="6" width="15.85546875" style="3" customWidth="1"/>
    <col min="7" max="7" width="12.140625" style="3" customWidth="1"/>
    <col min="8" max="8" width="13.5703125" style="3" customWidth="1"/>
    <col min="9" max="9" width="13.140625" style="3" customWidth="1"/>
    <col min="10" max="10" width="17.28515625" style="3" customWidth="1"/>
    <col min="11" max="11" width="9.5703125" style="3" customWidth="1"/>
    <col min="12" max="12" width="9.85546875" style="3" customWidth="1"/>
    <col min="13" max="16384" width="9.140625" style="3"/>
  </cols>
  <sheetData>
    <row r="4" spans="1:17">
      <c r="A4" s="311" t="s">
        <v>170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7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7" ht="43.5" customHeight="1">
      <c r="A6" s="297" t="s">
        <v>191</v>
      </c>
      <c r="B6" s="298" t="s">
        <v>7</v>
      </c>
      <c r="C6" s="298" t="s">
        <v>320</v>
      </c>
      <c r="D6" s="315" t="s">
        <v>319</v>
      </c>
      <c r="E6" s="330" t="s">
        <v>321</v>
      </c>
      <c r="F6" s="298" t="s">
        <v>331</v>
      </c>
      <c r="G6" s="298" t="s">
        <v>281</v>
      </c>
      <c r="H6" s="298"/>
      <c r="I6" s="298"/>
      <c r="J6" s="298"/>
    </row>
    <row r="7" spans="1:17" ht="56.25" customHeight="1">
      <c r="A7" s="297"/>
      <c r="B7" s="298"/>
      <c r="C7" s="298"/>
      <c r="D7" s="317"/>
      <c r="E7" s="331"/>
      <c r="F7" s="298"/>
      <c r="G7" s="16" t="s">
        <v>150</v>
      </c>
      <c r="H7" s="16" t="s">
        <v>151</v>
      </c>
      <c r="I7" s="16" t="s">
        <v>152</v>
      </c>
      <c r="J7" s="16" t="s">
        <v>56</v>
      </c>
    </row>
    <row r="8" spans="1:17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7" s="5" customFormat="1" ht="42.75" customHeight="1">
      <c r="A9" s="197" t="s">
        <v>67</v>
      </c>
      <c r="B9" s="112">
        <v>4000</v>
      </c>
      <c r="C9" s="121">
        <v>4403.6000000000004</v>
      </c>
      <c r="D9" s="127">
        <v>0</v>
      </c>
      <c r="E9" s="127">
        <v>0</v>
      </c>
      <c r="F9" s="121">
        <v>0</v>
      </c>
      <c r="G9" s="121">
        <f>G10+G11+G12+G13+G14</f>
        <v>0</v>
      </c>
      <c r="H9" s="213"/>
      <c r="I9" s="213"/>
      <c r="J9" s="121"/>
    </row>
    <row r="10" spans="1:17" ht="20.100000000000001" customHeight="1">
      <c r="A10" s="8" t="s">
        <v>1</v>
      </c>
      <c r="B10" s="73" t="s">
        <v>175</v>
      </c>
      <c r="C10" s="127">
        <v>0</v>
      </c>
      <c r="D10" s="127">
        <v>0</v>
      </c>
      <c r="E10" s="127">
        <v>0</v>
      </c>
      <c r="F10" s="13">
        <f>G10+H10+I10+J10</f>
        <v>0</v>
      </c>
      <c r="G10" s="13">
        <v>0</v>
      </c>
      <c r="H10" s="13">
        <v>0</v>
      </c>
      <c r="I10" s="13">
        <v>0</v>
      </c>
      <c r="J10" s="13">
        <v>0</v>
      </c>
    </row>
    <row r="11" spans="1:17" ht="20.100000000000001" customHeight="1">
      <c r="A11" s="8" t="s">
        <v>2</v>
      </c>
      <c r="B11" s="72">
        <v>4020</v>
      </c>
      <c r="C11" s="127"/>
      <c r="D11" s="127"/>
      <c r="E11" s="127"/>
      <c r="F11" s="13"/>
      <c r="G11" s="13"/>
      <c r="H11" s="13"/>
      <c r="I11" s="13"/>
      <c r="J11" s="13"/>
      <c r="Q11" s="23"/>
    </row>
    <row r="12" spans="1:17" ht="36.75" customHeight="1">
      <c r="A12" s="8" t="s">
        <v>318</v>
      </c>
      <c r="B12" s="73">
        <v>4030</v>
      </c>
      <c r="C12" s="127">
        <v>4403.6000000000004</v>
      </c>
      <c r="D12" s="127">
        <v>0</v>
      </c>
      <c r="E12" s="127">
        <v>0</v>
      </c>
      <c r="F12" s="13">
        <v>0</v>
      </c>
      <c r="G12" s="13">
        <v>0</v>
      </c>
      <c r="H12" s="13">
        <v>0</v>
      </c>
      <c r="I12" s="13">
        <v>0</v>
      </c>
      <c r="J12" s="198">
        <v>0</v>
      </c>
      <c r="P12" s="23"/>
    </row>
    <row r="13" spans="1:17" ht="20.100000000000001" customHeight="1">
      <c r="A13" s="8" t="s">
        <v>3</v>
      </c>
      <c r="B13" s="72">
        <v>4040</v>
      </c>
      <c r="C13" s="127"/>
      <c r="D13" s="127"/>
      <c r="E13" s="127"/>
      <c r="F13" s="13"/>
      <c r="G13" s="13"/>
      <c r="H13" s="13"/>
      <c r="I13" s="13"/>
      <c r="J13" s="182"/>
    </row>
    <row r="14" spans="1:17" ht="42.75" customHeight="1">
      <c r="A14" s="8" t="s">
        <v>52</v>
      </c>
      <c r="B14" s="73">
        <v>4050</v>
      </c>
      <c r="C14" s="127">
        <v>0</v>
      </c>
      <c r="D14" s="127">
        <v>0</v>
      </c>
      <c r="E14" s="127">
        <v>0</v>
      </c>
      <c r="F14" s="13">
        <f>G14+H14+I14+J14</f>
        <v>0</v>
      </c>
      <c r="G14" s="13">
        <v>0</v>
      </c>
      <c r="H14" s="13">
        <v>0</v>
      </c>
      <c r="I14" s="13">
        <v>0</v>
      </c>
      <c r="J14" s="13">
        <v>0</v>
      </c>
    </row>
    <row r="15" spans="1:17" ht="20.100000000000001" customHeight="1">
      <c r="B15" s="3"/>
      <c r="C15" s="3"/>
      <c r="D15" s="3"/>
      <c r="E15" s="3"/>
      <c r="F15" s="62"/>
      <c r="G15" s="62"/>
      <c r="H15" s="62"/>
      <c r="I15" s="62"/>
      <c r="J15" s="62"/>
    </row>
    <row r="16" spans="1:17" ht="20.100000000000001" customHeight="1">
      <c r="B16" s="3"/>
      <c r="C16" s="3"/>
      <c r="D16" s="3"/>
      <c r="E16" s="3"/>
      <c r="F16" s="62"/>
      <c r="G16" s="62"/>
      <c r="H16" s="62"/>
      <c r="I16" s="62"/>
      <c r="J16" s="62"/>
    </row>
    <row r="17" spans="1:11" s="2" customFormat="1" ht="20.100000000000001" customHeight="1">
      <c r="A17" s="4"/>
      <c r="C17" s="3"/>
      <c r="D17" s="3"/>
      <c r="E17" s="3"/>
      <c r="F17" s="3"/>
      <c r="G17" s="3"/>
      <c r="H17" s="3"/>
      <c r="I17" s="3"/>
      <c r="J17" s="3"/>
      <c r="K17" s="3"/>
    </row>
    <row r="18" spans="1:11" ht="20.100000000000001" customHeight="1">
      <c r="A18" s="52" t="s">
        <v>300</v>
      </c>
      <c r="B18" s="1"/>
      <c r="C18" s="299" t="s">
        <v>87</v>
      </c>
      <c r="D18" s="299"/>
      <c r="E18" s="299"/>
      <c r="F18" s="300"/>
      <c r="G18" s="15"/>
      <c r="H18" s="301" t="s">
        <v>315</v>
      </c>
      <c r="I18" s="301"/>
      <c r="J18" s="301"/>
    </row>
    <row r="19" spans="1:11" s="2" customFormat="1" ht="20.100000000000001" customHeight="1">
      <c r="A19" s="27" t="s">
        <v>63</v>
      </c>
      <c r="B19" s="3"/>
      <c r="C19" s="296" t="s">
        <v>64</v>
      </c>
      <c r="D19" s="296"/>
      <c r="E19" s="296"/>
      <c r="F19" s="296"/>
      <c r="G19" s="28"/>
      <c r="H19" s="319" t="s">
        <v>83</v>
      </c>
      <c r="I19" s="319"/>
      <c r="J19" s="319"/>
    </row>
    <row r="20" spans="1:11">
      <c r="A20" s="45"/>
    </row>
    <row r="21" spans="1:11">
      <c r="A21" s="45"/>
    </row>
    <row r="22" spans="1:11">
      <c r="A22" s="45"/>
    </row>
    <row r="23" spans="1:11">
      <c r="A23" s="45"/>
    </row>
    <row r="24" spans="1:11">
      <c r="A24" s="45"/>
    </row>
    <row r="25" spans="1:11">
      <c r="A25" s="45"/>
    </row>
    <row r="26" spans="1:11">
      <c r="A26" s="45"/>
    </row>
    <row r="27" spans="1:11">
      <c r="A27" s="45"/>
    </row>
    <row r="28" spans="1:11">
      <c r="A28" s="45"/>
    </row>
    <row r="29" spans="1:11">
      <c r="A29" s="45"/>
    </row>
    <row r="30" spans="1:11">
      <c r="A30" s="45"/>
    </row>
    <row r="31" spans="1:11">
      <c r="A31" s="45"/>
    </row>
    <row r="32" spans="1:11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</sheetData>
  <mergeCells count="13">
    <mergeCell ref="C19:F19"/>
    <mergeCell ref="H19:J19"/>
    <mergeCell ref="A4:J4"/>
    <mergeCell ref="B6:B7"/>
    <mergeCell ref="C6:C7"/>
    <mergeCell ref="A5:J5"/>
    <mergeCell ref="F6:F7"/>
    <mergeCell ref="D6:D7"/>
    <mergeCell ref="E6:E7"/>
    <mergeCell ref="G6:J6"/>
    <mergeCell ref="A6:A7"/>
    <mergeCell ref="C18:F18"/>
    <mergeCell ref="H18:J18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50" firstPageNumber="9" fitToHeight="0" orientation="portrait" useFirstPageNumber="1" r:id="rId1"/>
  <headerFooter alignWithMargins="0">
    <oddHeader>&amp;C&amp;"Times New Roman,обычный"&amp;14 10&amp;R&amp;"Times New Roman,обычный"&amp;14Продовження додатка 1 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4:AG130"/>
  <sheetViews>
    <sheetView tabSelected="1" topLeftCell="A64" zoomScale="64" zoomScaleNormal="64" zoomScaleSheetLayoutView="75" workbookViewId="0">
      <selection activeCell="A42" sqref="A42"/>
    </sheetView>
  </sheetViews>
  <sheetFormatPr defaultRowHeight="18.75"/>
  <cols>
    <col min="1" max="1" width="64.140625" style="2" customWidth="1"/>
    <col min="2" max="4" width="21.5703125" style="22" customWidth="1"/>
    <col min="5" max="5" width="21.140625" style="2" customWidth="1"/>
    <col min="6" max="6" width="21.85546875" style="2" customWidth="1"/>
    <col min="7" max="7" width="13.7109375" style="2" customWidth="1"/>
    <col min="8" max="8" width="21.85546875" style="2" customWidth="1"/>
    <col min="9" max="9" width="11.28515625" style="2" customWidth="1"/>
    <col min="10" max="10" width="13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12.5703125" style="2" customWidth="1"/>
    <col min="17" max="17" width="11" style="2" customWidth="1"/>
    <col min="18" max="18" width="10.28515625" style="2" customWidth="1"/>
    <col min="19" max="19" width="10.85546875" style="2" customWidth="1"/>
    <col min="20" max="20" width="16.5703125" style="2" customWidth="1"/>
    <col min="21" max="21" width="9.28515625" style="2" bestFit="1" customWidth="1"/>
    <col min="22" max="22" width="11.42578125" style="2" bestFit="1" customWidth="1"/>
    <col min="23" max="24" width="9.28515625" style="2" bestFit="1" customWidth="1"/>
    <col min="25" max="25" width="16.85546875" style="2" customWidth="1"/>
    <col min="26" max="29" width="9.28515625" style="2" bestFit="1" customWidth="1"/>
    <col min="30" max="16384" width="9.140625" style="2"/>
  </cols>
  <sheetData>
    <row r="4" spans="1:15">
      <c r="A4" s="18" t="s">
        <v>100</v>
      </c>
      <c r="B4" s="18"/>
      <c r="C4" s="18"/>
      <c r="D4" s="18"/>
      <c r="E4" s="18"/>
      <c r="F4" s="18"/>
      <c r="G4" s="18"/>
      <c r="H4" s="18"/>
      <c r="I4" s="18"/>
      <c r="J4" s="115"/>
      <c r="K4" s="115"/>
      <c r="L4" s="115"/>
      <c r="M4" s="115"/>
      <c r="N4" s="115"/>
      <c r="O4" s="115"/>
    </row>
    <row r="5" spans="1:15">
      <c r="A5" s="18" t="s">
        <v>333</v>
      </c>
      <c r="B5" s="18"/>
      <c r="C5" s="18"/>
      <c r="D5" s="18"/>
      <c r="E5" s="18"/>
      <c r="F5" s="18"/>
      <c r="G5" s="18"/>
      <c r="H5" s="18"/>
      <c r="I5" s="18"/>
      <c r="J5" s="115"/>
      <c r="K5" s="115"/>
      <c r="L5" s="115"/>
      <c r="M5" s="115"/>
      <c r="N5" s="115"/>
      <c r="O5" s="115"/>
    </row>
    <row r="6" spans="1:15">
      <c r="A6" s="5" t="s">
        <v>296</v>
      </c>
      <c r="B6" s="5"/>
      <c r="C6" s="5"/>
      <c r="D6" s="5"/>
      <c r="E6" s="5"/>
      <c r="F6" s="5"/>
      <c r="G6" s="5"/>
      <c r="H6" s="5"/>
      <c r="I6" s="5"/>
      <c r="J6" s="27"/>
      <c r="K6" s="27"/>
      <c r="L6" s="27"/>
      <c r="M6" s="27"/>
      <c r="N6" s="27"/>
      <c r="O6" s="27"/>
    </row>
    <row r="7" spans="1:15" ht="20.100000000000001" customHeight="1">
      <c r="A7" s="149" t="s">
        <v>108</v>
      </c>
      <c r="B7" s="149"/>
      <c r="C7" s="149"/>
      <c r="D7" s="149"/>
      <c r="E7" s="149"/>
      <c r="F7" s="149"/>
      <c r="G7" s="149"/>
      <c r="H7" s="149"/>
      <c r="I7" s="149"/>
      <c r="J7" s="63"/>
      <c r="K7" s="63"/>
      <c r="L7" s="63"/>
      <c r="M7" s="63"/>
      <c r="N7" s="63"/>
      <c r="O7" s="63"/>
    </row>
    <row r="8" spans="1:15" ht="21.95" customHeight="1">
      <c r="A8" s="5" t="s">
        <v>73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8.75" customHeight="1">
      <c r="A10" s="2" t="s">
        <v>230</v>
      </c>
      <c r="B10" s="2"/>
      <c r="C10" s="2"/>
      <c r="D10" s="2"/>
    </row>
    <row r="11" spans="1:15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s="3" customFormat="1" ht="69.75" customHeight="1">
      <c r="A12" s="6" t="s">
        <v>191</v>
      </c>
      <c r="B12" s="7" t="s">
        <v>320</v>
      </c>
      <c r="C12" s="7" t="s">
        <v>329</v>
      </c>
      <c r="D12" s="7" t="s">
        <v>326</v>
      </c>
      <c r="E12" s="196" t="s">
        <v>330</v>
      </c>
      <c r="F12" s="150" t="s">
        <v>282</v>
      </c>
      <c r="G12" s="151"/>
      <c r="H12" s="150" t="s">
        <v>283</v>
      </c>
      <c r="I12" s="151"/>
      <c r="J12" s="97"/>
      <c r="K12" s="48"/>
      <c r="L12" s="48"/>
      <c r="M12" s="48"/>
      <c r="N12" s="27"/>
      <c r="O12" s="27"/>
    </row>
    <row r="13" spans="1:15" s="3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150">
        <v>6</v>
      </c>
      <c r="G13" s="151"/>
      <c r="H13" s="150">
        <v>7</v>
      </c>
      <c r="I13" s="152"/>
      <c r="J13" s="97"/>
      <c r="K13" s="48"/>
      <c r="L13" s="48"/>
      <c r="M13" s="48"/>
      <c r="N13" s="27"/>
      <c r="O13" s="27"/>
    </row>
    <row r="14" spans="1:15" s="3" customFormat="1" ht="20.100000000000001" customHeight="1">
      <c r="A14" s="10" t="s">
        <v>109</v>
      </c>
      <c r="B14" s="212">
        <f>B15+B16+B17+B19</f>
        <v>12</v>
      </c>
      <c r="C14" s="214">
        <v>14.3</v>
      </c>
      <c r="D14" s="214">
        <v>14.3</v>
      </c>
      <c r="E14" s="214">
        <v>14.3</v>
      </c>
      <c r="F14" s="153"/>
      <c r="G14" s="154"/>
      <c r="H14" s="153"/>
      <c r="I14" s="152"/>
      <c r="J14" s="98"/>
      <c r="K14" s="99"/>
      <c r="L14" s="33"/>
      <c r="M14" s="33"/>
      <c r="N14" s="136"/>
      <c r="O14" s="136"/>
    </row>
    <row r="15" spans="1:15" s="3" customFormat="1" ht="20.100000000000001" customHeight="1">
      <c r="A15" s="8" t="s">
        <v>212</v>
      </c>
      <c r="B15" s="8">
        <v>1</v>
      </c>
      <c r="C15" s="8">
        <v>1</v>
      </c>
      <c r="D15" s="8">
        <v>1</v>
      </c>
      <c r="E15" s="8">
        <v>1</v>
      </c>
      <c r="F15" s="153"/>
      <c r="G15" s="154"/>
      <c r="H15" s="153"/>
      <c r="I15" s="152"/>
      <c r="J15" s="98"/>
      <c r="K15" s="99"/>
      <c r="L15" s="33"/>
      <c r="M15" s="33"/>
      <c r="N15" s="136"/>
      <c r="O15" s="136"/>
    </row>
    <row r="16" spans="1:15" s="3" customFormat="1" ht="20.100000000000001" customHeight="1">
      <c r="A16" s="8" t="s">
        <v>213</v>
      </c>
      <c r="B16" s="8">
        <v>3</v>
      </c>
      <c r="C16" s="8">
        <v>4</v>
      </c>
      <c r="D16" s="8">
        <v>4</v>
      </c>
      <c r="E16" s="8">
        <v>4</v>
      </c>
      <c r="F16" s="153"/>
      <c r="G16" s="154"/>
      <c r="H16" s="153"/>
      <c r="I16" s="152"/>
      <c r="J16" s="98"/>
      <c r="K16" s="99"/>
      <c r="L16" s="33"/>
      <c r="M16" s="33"/>
      <c r="N16" s="136"/>
      <c r="O16" s="136"/>
    </row>
    <row r="17" spans="1:15" s="3" customFormat="1" ht="20.100000000000001" customHeight="1">
      <c r="A17" s="8" t="s">
        <v>214</v>
      </c>
      <c r="B17" s="8">
        <v>3</v>
      </c>
      <c r="C17" s="8">
        <v>4</v>
      </c>
      <c r="D17" s="8">
        <v>4</v>
      </c>
      <c r="E17" s="8">
        <v>4</v>
      </c>
      <c r="F17" s="153"/>
      <c r="G17" s="154"/>
      <c r="H17" s="153"/>
      <c r="I17" s="152"/>
      <c r="J17" s="98"/>
      <c r="K17" s="99"/>
      <c r="L17" s="33"/>
      <c r="M17" s="33"/>
      <c r="N17" s="136"/>
      <c r="O17" s="136"/>
    </row>
    <row r="18" spans="1:15" s="3" customFormat="1" ht="20.100000000000001" customHeight="1">
      <c r="A18" s="8" t="s">
        <v>215</v>
      </c>
      <c r="B18" s="8"/>
      <c r="C18" s="8"/>
      <c r="D18" s="8"/>
      <c r="E18" s="8"/>
      <c r="F18" s="153"/>
      <c r="G18" s="154"/>
      <c r="H18" s="153"/>
      <c r="I18" s="152"/>
      <c r="J18" s="98"/>
      <c r="K18" s="99"/>
      <c r="L18" s="33"/>
      <c r="M18" s="33"/>
      <c r="N18" s="136"/>
      <c r="O18" s="136"/>
    </row>
    <row r="19" spans="1:15" s="3" customFormat="1" ht="20.100000000000001" customHeight="1">
      <c r="A19" s="8" t="s">
        <v>216</v>
      </c>
      <c r="B19" s="8">
        <v>5</v>
      </c>
      <c r="C19" s="8">
        <v>5.3</v>
      </c>
      <c r="D19" s="8">
        <v>5.3</v>
      </c>
      <c r="E19" s="8">
        <v>5.3</v>
      </c>
      <c r="F19" s="153"/>
      <c r="G19" s="154"/>
      <c r="H19" s="153"/>
      <c r="I19" s="152"/>
      <c r="J19" s="98"/>
      <c r="K19" s="99"/>
      <c r="L19" s="33"/>
      <c r="M19" s="33"/>
      <c r="N19" s="136"/>
      <c r="O19" s="136"/>
    </row>
    <row r="20" spans="1:15" s="3" customFormat="1" ht="20.100000000000001" customHeight="1">
      <c r="A20" s="8" t="s">
        <v>217</v>
      </c>
      <c r="B20" s="8"/>
      <c r="C20" s="8"/>
      <c r="D20" s="8"/>
      <c r="E20" s="8"/>
      <c r="F20" s="153"/>
      <c r="G20" s="154"/>
      <c r="H20" s="153"/>
      <c r="I20" s="152"/>
      <c r="J20" s="98"/>
      <c r="K20" s="99"/>
      <c r="L20" s="33"/>
      <c r="M20" s="33"/>
      <c r="N20" s="136"/>
      <c r="O20" s="136"/>
    </row>
    <row r="21" spans="1:15" s="3" customFormat="1" ht="20.100000000000001" customHeight="1">
      <c r="A21" s="293" t="s">
        <v>198</v>
      </c>
      <c r="B21" s="293">
        <v>951</v>
      </c>
      <c r="C21" s="293">
        <f>C22+C23+C24</f>
        <v>1241</v>
      </c>
      <c r="D21" s="293">
        <f>D22+D23+D24</f>
        <v>1241</v>
      </c>
      <c r="E21" s="293">
        <f>E22+E23+E24</f>
        <v>1241</v>
      </c>
      <c r="F21" s="153"/>
      <c r="G21" s="154"/>
      <c r="H21" s="153"/>
      <c r="I21" s="152"/>
      <c r="J21" s="98"/>
      <c r="K21" s="99"/>
      <c r="L21" s="33"/>
      <c r="M21" s="33"/>
      <c r="N21" s="136"/>
      <c r="O21" s="136"/>
    </row>
    <row r="22" spans="1:15" s="3" customFormat="1" ht="20.100000000000001" customHeight="1">
      <c r="A22" s="294" t="s">
        <v>189</v>
      </c>
      <c r="B22" s="294">
        <v>187.4</v>
      </c>
      <c r="C22" s="294">
        <v>300</v>
      </c>
      <c r="D22" s="294">
        <v>300</v>
      </c>
      <c r="E22" s="294">
        <v>300</v>
      </c>
      <c r="F22" s="153"/>
      <c r="G22" s="154"/>
      <c r="H22" s="153"/>
      <c r="I22" s="152"/>
      <c r="J22" s="98"/>
      <c r="K22" s="99"/>
      <c r="L22" s="33"/>
      <c r="M22" s="33"/>
      <c r="N22" s="136"/>
      <c r="O22" s="136"/>
    </row>
    <row r="23" spans="1:15" s="3" customFormat="1" ht="20.100000000000001" customHeight="1">
      <c r="A23" s="294" t="s">
        <v>200</v>
      </c>
      <c r="B23" s="294">
        <v>302</v>
      </c>
      <c r="C23" s="294">
        <v>420</v>
      </c>
      <c r="D23" s="294">
        <v>420</v>
      </c>
      <c r="E23" s="294">
        <v>420</v>
      </c>
      <c r="F23" s="153"/>
      <c r="G23" s="154"/>
      <c r="H23" s="153"/>
      <c r="I23" s="152"/>
      <c r="J23" s="98"/>
      <c r="K23" s="99"/>
      <c r="L23" s="33"/>
      <c r="M23" s="33"/>
      <c r="N23" s="136"/>
      <c r="O23" s="136"/>
    </row>
    <row r="24" spans="1:15" s="3" customFormat="1" ht="20.100000000000001" customHeight="1">
      <c r="A24" s="294" t="s">
        <v>190</v>
      </c>
      <c r="B24" s="294">
        <v>461.6</v>
      </c>
      <c r="C24" s="294">
        <v>521</v>
      </c>
      <c r="D24" s="294">
        <v>521</v>
      </c>
      <c r="E24" s="294">
        <v>521</v>
      </c>
      <c r="F24" s="153"/>
      <c r="G24" s="154"/>
      <c r="H24" s="153"/>
      <c r="I24" s="152"/>
      <c r="J24" s="98"/>
      <c r="K24" s="99"/>
      <c r="L24" s="33"/>
      <c r="M24" s="33"/>
      <c r="N24" s="136"/>
      <c r="O24" s="136"/>
    </row>
    <row r="25" spans="1:15" s="3" customFormat="1" ht="34.5" customHeight="1">
      <c r="A25" s="293" t="s">
        <v>199</v>
      </c>
      <c r="B25" s="293">
        <f>B26+B27+B28</f>
        <v>951</v>
      </c>
      <c r="C25" s="293">
        <f>C26+C27+C28</f>
        <v>1241</v>
      </c>
      <c r="D25" s="293">
        <f>D26+D27+D28</f>
        <v>1241</v>
      </c>
      <c r="E25" s="293">
        <f>E26+E27+E28</f>
        <v>1241</v>
      </c>
      <c r="F25" s="153"/>
      <c r="G25" s="154"/>
      <c r="H25" s="153"/>
      <c r="I25" s="152"/>
      <c r="J25" s="98"/>
      <c r="K25" s="99"/>
      <c r="L25" s="33"/>
      <c r="M25" s="33"/>
      <c r="N25" s="136"/>
      <c r="O25" s="136"/>
    </row>
    <row r="26" spans="1:15" s="3" customFormat="1" ht="20.100000000000001" customHeight="1">
      <c r="A26" s="294" t="s">
        <v>189</v>
      </c>
      <c r="B26" s="294">
        <v>187.4</v>
      </c>
      <c r="C26" s="294">
        <v>300</v>
      </c>
      <c r="D26" s="294">
        <v>300</v>
      </c>
      <c r="E26" s="294">
        <v>300</v>
      </c>
      <c r="F26" s="153"/>
      <c r="G26" s="154"/>
      <c r="H26" s="153"/>
      <c r="I26" s="152"/>
      <c r="J26" s="98"/>
      <c r="K26" s="99"/>
      <c r="L26" s="33"/>
      <c r="M26" s="33"/>
      <c r="N26" s="136"/>
      <c r="O26" s="136"/>
    </row>
    <row r="27" spans="1:15" s="3" customFormat="1" ht="20.100000000000001" customHeight="1">
      <c r="A27" s="294" t="s">
        <v>200</v>
      </c>
      <c r="B27" s="294">
        <v>302</v>
      </c>
      <c r="C27" s="294">
        <v>420</v>
      </c>
      <c r="D27" s="294">
        <v>420</v>
      </c>
      <c r="E27" s="294">
        <v>420</v>
      </c>
      <c r="F27" s="153"/>
      <c r="G27" s="154"/>
      <c r="H27" s="153"/>
      <c r="I27" s="152"/>
      <c r="J27" s="98"/>
      <c r="K27" s="99"/>
      <c r="L27" s="33"/>
      <c r="M27" s="33"/>
      <c r="N27" s="136"/>
      <c r="O27" s="136"/>
    </row>
    <row r="28" spans="1:15" s="3" customFormat="1" ht="20.100000000000001" customHeight="1">
      <c r="A28" s="294" t="s">
        <v>190</v>
      </c>
      <c r="B28" s="294">
        <v>461.6</v>
      </c>
      <c r="C28" s="294">
        <v>521</v>
      </c>
      <c r="D28" s="294">
        <v>521</v>
      </c>
      <c r="E28" s="294">
        <v>521</v>
      </c>
      <c r="F28" s="153"/>
      <c r="G28" s="154"/>
      <c r="H28" s="153"/>
      <c r="I28" s="152"/>
      <c r="J28" s="98"/>
      <c r="K28" s="99"/>
      <c r="L28" s="33"/>
      <c r="M28" s="33"/>
      <c r="N28" s="136"/>
      <c r="O28" s="136"/>
    </row>
    <row r="29" spans="1:15" s="3" customFormat="1" ht="38.25" customHeight="1">
      <c r="A29" s="293" t="s">
        <v>218</v>
      </c>
      <c r="B29" s="293">
        <f>B30+B31+B32</f>
        <v>30417</v>
      </c>
      <c r="C29" s="293">
        <f>C30+C31+C32</f>
        <v>41890</v>
      </c>
      <c r="D29" s="293">
        <f>D30+D31+D32</f>
        <v>41890</v>
      </c>
      <c r="E29" s="293">
        <f>E30+E31+E32</f>
        <v>41890</v>
      </c>
      <c r="F29" s="153"/>
      <c r="G29" s="154"/>
      <c r="H29" s="153"/>
      <c r="I29" s="152"/>
      <c r="J29" s="98"/>
      <c r="K29" s="99"/>
      <c r="L29" s="33"/>
      <c r="M29" s="33"/>
      <c r="N29" s="136"/>
      <c r="O29" s="136"/>
    </row>
    <row r="30" spans="1:15" s="3" customFormat="1" ht="20.100000000000001" customHeight="1">
      <c r="A30" s="294" t="s">
        <v>189</v>
      </c>
      <c r="B30" s="294">
        <v>15618</v>
      </c>
      <c r="C30" s="294">
        <v>25000</v>
      </c>
      <c r="D30" s="294">
        <v>25000</v>
      </c>
      <c r="E30" s="294">
        <v>25000</v>
      </c>
      <c r="F30" s="153"/>
      <c r="G30" s="154"/>
      <c r="H30" s="153"/>
      <c r="I30" s="152"/>
      <c r="J30" s="98"/>
      <c r="K30" s="99"/>
      <c r="L30" s="33"/>
      <c r="M30" s="33"/>
      <c r="N30" s="136"/>
      <c r="O30" s="136"/>
    </row>
    <row r="31" spans="1:15" s="3" customFormat="1" ht="20.100000000000001" customHeight="1">
      <c r="A31" s="294" t="s">
        <v>200</v>
      </c>
      <c r="B31" s="294">
        <v>8388</v>
      </c>
      <c r="C31" s="294">
        <v>8700</v>
      </c>
      <c r="D31" s="294">
        <v>8700</v>
      </c>
      <c r="E31" s="294">
        <v>8700</v>
      </c>
      <c r="F31" s="153"/>
      <c r="G31" s="154"/>
      <c r="H31" s="153"/>
      <c r="I31" s="152"/>
      <c r="J31" s="98"/>
      <c r="K31" s="99"/>
      <c r="L31" s="33"/>
      <c r="M31" s="33"/>
      <c r="N31" s="136"/>
      <c r="O31" s="136"/>
    </row>
    <row r="32" spans="1:15" s="3" customFormat="1" ht="20.100000000000001" customHeight="1">
      <c r="A32" s="294" t="s">
        <v>190</v>
      </c>
      <c r="B32" s="294">
        <v>6411</v>
      </c>
      <c r="C32" s="294">
        <v>8190</v>
      </c>
      <c r="D32" s="294">
        <v>8190</v>
      </c>
      <c r="E32" s="294">
        <v>8190</v>
      </c>
      <c r="F32" s="153"/>
      <c r="G32" s="154"/>
      <c r="H32" s="153"/>
      <c r="I32" s="152"/>
      <c r="J32" s="98"/>
      <c r="K32" s="99"/>
      <c r="L32" s="33"/>
      <c r="M32" s="33"/>
      <c r="N32" s="136"/>
      <c r="O32" s="136"/>
    </row>
    <row r="33" spans="1:15" s="3" customFormat="1" ht="37.5" customHeight="1">
      <c r="A33" s="293" t="s">
        <v>219</v>
      </c>
      <c r="B33" s="293">
        <f>B34+B35+B36</f>
        <v>30417</v>
      </c>
      <c r="C33" s="293">
        <f>C34+C35+C36</f>
        <v>41890</v>
      </c>
      <c r="D33" s="293">
        <f>D34+D35+D36</f>
        <v>41890</v>
      </c>
      <c r="E33" s="293">
        <f>E34+E35+E36</f>
        <v>41890</v>
      </c>
      <c r="F33" s="153"/>
      <c r="G33" s="154"/>
      <c r="H33" s="153"/>
      <c r="I33" s="152"/>
      <c r="J33" s="98"/>
      <c r="K33" s="99"/>
      <c r="L33" s="33"/>
      <c r="M33" s="33"/>
      <c r="N33" s="136"/>
      <c r="O33" s="136"/>
    </row>
    <row r="34" spans="1:15" s="3" customFormat="1" ht="20.100000000000001" customHeight="1">
      <c r="A34" s="294" t="s">
        <v>189</v>
      </c>
      <c r="B34" s="294">
        <v>15618</v>
      </c>
      <c r="C34" s="294">
        <v>25000</v>
      </c>
      <c r="D34" s="294">
        <v>25000</v>
      </c>
      <c r="E34" s="294">
        <v>25000</v>
      </c>
      <c r="F34" s="153"/>
      <c r="G34" s="154"/>
      <c r="H34" s="153"/>
      <c r="I34" s="152"/>
      <c r="J34" s="98"/>
      <c r="K34" s="99"/>
      <c r="L34" s="33"/>
      <c r="M34" s="33"/>
      <c r="N34" s="136"/>
      <c r="O34" s="136"/>
    </row>
    <row r="35" spans="1:15" s="3" customFormat="1" ht="20.100000000000001" customHeight="1">
      <c r="A35" s="294" t="s">
        <v>200</v>
      </c>
      <c r="B35" s="294">
        <v>8388</v>
      </c>
      <c r="C35" s="294">
        <v>8700</v>
      </c>
      <c r="D35" s="294">
        <v>8700</v>
      </c>
      <c r="E35" s="294">
        <v>8700</v>
      </c>
      <c r="F35" s="153"/>
      <c r="G35" s="154"/>
      <c r="H35" s="153"/>
      <c r="I35" s="152"/>
      <c r="J35" s="98"/>
      <c r="K35" s="99"/>
      <c r="L35" s="33"/>
      <c r="M35" s="33"/>
      <c r="N35" s="136"/>
      <c r="O35" s="136"/>
    </row>
    <row r="36" spans="1:15" s="3" customFormat="1" ht="20.100000000000001" customHeight="1">
      <c r="A36" s="294" t="s">
        <v>190</v>
      </c>
      <c r="B36" s="294">
        <v>6411</v>
      </c>
      <c r="C36" s="294">
        <v>8190</v>
      </c>
      <c r="D36" s="294">
        <v>8190</v>
      </c>
      <c r="E36" s="294">
        <v>8190</v>
      </c>
      <c r="F36" s="153"/>
      <c r="G36" s="154"/>
      <c r="H36" s="153"/>
      <c r="I36" s="152"/>
      <c r="J36" s="98"/>
      <c r="K36" s="99"/>
      <c r="L36" s="33"/>
      <c r="M36" s="33"/>
      <c r="N36" s="136"/>
      <c r="O36" s="136"/>
    </row>
    <row r="37" spans="1:15" ht="16.5" customHeight="1">
      <c r="A37" s="295"/>
      <c r="B37" s="295"/>
      <c r="C37" s="295"/>
      <c r="D37" s="295"/>
      <c r="E37" s="295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6.5" customHeight="1">
      <c r="A38" s="25"/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6.5" customHeight="1">
      <c r="A39" s="25"/>
      <c r="B39" s="25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6.5" customHeight="1">
      <c r="A40" s="2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" customHeight="1">
      <c r="A41" s="26"/>
      <c r="B41" s="26"/>
      <c r="C41" s="26"/>
      <c r="E41" s="26"/>
      <c r="F41" s="26"/>
      <c r="G41" s="26"/>
      <c r="H41" s="26"/>
      <c r="I41" s="26"/>
    </row>
    <row r="42" spans="1:15" ht="20.100000000000001" customHeight="1">
      <c r="A42" s="6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21.95" customHeight="1">
      <c r="A43" s="183" t="s">
        <v>261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4"/>
    </row>
    <row r="44" spans="1:15" ht="20.100000000000001" customHeight="1">
      <c r="A44" s="184"/>
      <c r="B44" s="185"/>
      <c r="C44" s="185"/>
      <c r="D44" s="185"/>
      <c r="E44" s="184"/>
      <c r="F44" s="184"/>
      <c r="G44" s="186"/>
      <c r="H44" s="184"/>
      <c r="I44" s="184"/>
      <c r="J44" s="184"/>
      <c r="K44" s="184"/>
    </row>
    <row r="45" spans="1:15" ht="88.5" customHeight="1">
      <c r="A45" s="187" t="s">
        <v>191</v>
      </c>
      <c r="B45" s="334" t="s">
        <v>220</v>
      </c>
      <c r="C45" s="335"/>
      <c r="D45" s="334" t="s">
        <v>322</v>
      </c>
      <c r="E45" s="335"/>
      <c r="F45" s="332" t="s">
        <v>323</v>
      </c>
      <c r="G45" s="333"/>
      <c r="H45" s="334" t="s">
        <v>324</v>
      </c>
      <c r="I45" s="335"/>
      <c r="J45" s="332" t="s">
        <v>334</v>
      </c>
      <c r="K45" s="333"/>
      <c r="L45" s="48"/>
      <c r="M45" s="48"/>
      <c r="N45" s="48"/>
      <c r="O45" s="48"/>
    </row>
    <row r="46" spans="1:15" ht="76.5">
      <c r="A46" s="188"/>
      <c r="B46" s="189" t="s">
        <v>57</v>
      </c>
      <c r="C46" s="189" t="s">
        <v>58</v>
      </c>
      <c r="D46" s="189" t="s">
        <v>221</v>
      </c>
      <c r="E46" s="189" t="s">
        <v>222</v>
      </c>
      <c r="F46" s="189" t="s">
        <v>221</v>
      </c>
      <c r="G46" s="189" t="s">
        <v>222</v>
      </c>
      <c r="H46" s="189" t="s">
        <v>221</v>
      </c>
      <c r="I46" s="189" t="s">
        <v>222</v>
      </c>
      <c r="J46" s="189" t="s">
        <v>221</v>
      </c>
      <c r="K46" s="190" t="s">
        <v>222</v>
      </c>
      <c r="L46" s="48"/>
      <c r="M46" s="48"/>
      <c r="N46" s="48"/>
      <c r="O46" s="48"/>
    </row>
    <row r="47" spans="1:15" ht="18" customHeight="1">
      <c r="A47" s="189">
        <v>1</v>
      </c>
      <c r="B47" s="189">
        <v>2</v>
      </c>
      <c r="C47" s="189">
        <v>3</v>
      </c>
      <c r="D47" s="189">
        <v>4</v>
      </c>
      <c r="E47" s="189">
        <v>5</v>
      </c>
      <c r="F47" s="189">
        <v>6</v>
      </c>
      <c r="G47" s="189">
        <v>7</v>
      </c>
      <c r="H47" s="189">
        <v>8</v>
      </c>
      <c r="I47" s="189">
        <v>9</v>
      </c>
      <c r="J47" s="189">
        <v>10</v>
      </c>
      <c r="K47" s="189">
        <v>11</v>
      </c>
      <c r="L47" s="27"/>
      <c r="M47" s="27"/>
      <c r="N47" s="27"/>
      <c r="O47" s="27"/>
    </row>
    <row r="48" spans="1:15" ht="20.100000000000001" customHeight="1">
      <c r="A48" s="191"/>
      <c r="B48" s="192"/>
      <c r="C48" s="192"/>
      <c r="D48" s="192">
        <v>1604.3</v>
      </c>
      <c r="E48" s="192">
        <v>1120</v>
      </c>
      <c r="F48" s="192">
        <v>1945</v>
      </c>
      <c r="G48" s="193">
        <v>1216</v>
      </c>
      <c r="H48" s="192">
        <v>1945</v>
      </c>
      <c r="I48" s="193">
        <v>1216</v>
      </c>
      <c r="J48" s="193">
        <v>1945</v>
      </c>
      <c r="K48" s="193">
        <v>14200</v>
      </c>
      <c r="L48" s="99"/>
      <c r="M48" s="99"/>
      <c r="N48" s="99"/>
      <c r="O48" s="99"/>
    </row>
    <row r="49" spans="1:15" ht="20.100000000000001" customHeight="1">
      <c r="A49" s="191"/>
      <c r="B49" s="192"/>
      <c r="C49" s="192"/>
      <c r="D49" s="192"/>
      <c r="E49" s="192"/>
      <c r="F49" s="192"/>
      <c r="G49" s="193"/>
      <c r="H49" s="192"/>
      <c r="I49" s="193"/>
      <c r="J49" s="193"/>
      <c r="K49" s="193"/>
      <c r="L49" s="99"/>
      <c r="M49" s="99"/>
      <c r="N49" s="99"/>
      <c r="O49" s="99"/>
    </row>
    <row r="50" spans="1:15" ht="20.100000000000001" customHeight="1">
      <c r="A50" s="191" t="s">
        <v>42</v>
      </c>
      <c r="B50" s="192">
        <v>100</v>
      </c>
      <c r="C50" s="192">
        <v>100</v>
      </c>
      <c r="D50" s="192">
        <v>100</v>
      </c>
      <c r="E50" s="192">
        <v>100</v>
      </c>
      <c r="F50" s="192">
        <v>100</v>
      </c>
      <c r="G50" s="193">
        <v>100</v>
      </c>
      <c r="H50" s="194">
        <v>100</v>
      </c>
      <c r="I50" s="195">
        <v>100</v>
      </c>
      <c r="J50" s="195">
        <v>100</v>
      </c>
      <c r="K50" s="195">
        <v>100</v>
      </c>
      <c r="L50" s="100"/>
      <c r="M50" s="100"/>
      <c r="N50" s="100"/>
      <c r="O50" s="100"/>
    </row>
    <row r="51" spans="1:15" ht="20.100000000000001" customHeight="1">
      <c r="A51" s="23"/>
      <c r="B51" s="24"/>
      <c r="C51" s="24"/>
      <c r="D51" s="24"/>
      <c r="E51" s="24"/>
      <c r="F51" s="24"/>
      <c r="G51" s="24"/>
      <c r="H51" s="14"/>
      <c r="I51" s="14"/>
      <c r="J51" s="5"/>
      <c r="K51" s="5"/>
      <c r="L51" s="5"/>
      <c r="M51" s="5"/>
      <c r="N51" s="5"/>
      <c r="O51" s="5"/>
    </row>
    <row r="52" spans="1:15" ht="21.95" customHeight="1">
      <c r="A52" s="5" t="s">
        <v>240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20.100000000000001" customHeight="1">
      <c r="A53" s="21"/>
    </row>
    <row r="54" spans="1:15" ht="81.75" customHeight="1">
      <c r="A54" s="7" t="s">
        <v>104</v>
      </c>
      <c r="B54" s="150" t="s">
        <v>55</v>
      </c>
      <c r="C54" s="159"/>
      <c r="D54" s="152"/>
      <c r="E54" s="7" t="s">
        <v>243</v>
      </c>
      <c r="F54" s="7" t="s">
        <v>51</v>
      </c>
      <c r="G54" s="7" t="s">
        <v>223</v>
      </c>
      <c r="H54" s="7" t="s">
        <v>70</v>
      </c>
      <c r="I54" s="150" t="s">
        <v>20</v>
      </c>
      <c r="J54" s="160"/>
      <c r="K54" s="152"/>
      <c r="L54" s="48"/>
      <c r="M54" s="48"/>
      <c r="N54" s="48"/>
      <c r="O54" s="48"/>
    </row>
    <row r="55" spans="1:15" ht="18" customHeight="1">
      <c r="A55" s="6">
        <v>1</v>
      </c>
      <c r="B55" s="150">
        <v>2</v>
      </c>
      <c r="C55" s="159"/>
      <c r="D55" s="152"/>
      <c r="E55" s="6">
        <v>3</v>
      </c>
      <c r="F55" s="6">
        <v>4</v>
      </c>
      <c r="G55" s="6">
        <v>5</v>
      </c>
      <c r="H55" s="82">
        <v>6</v>
      </c>
      <c r="I55" s="150">
        <v>7</v>
      </c>
      <c r="J55" s="160"/>
      <c r="K55" s="161"/>
      <c r="L55" s="27"/>
      <c r="M55" s="27"/>
      <c r="N55" s="27"/>
      <c r="O55" s="27"/>
    </row>
    <row r="56" spans="1:15" ht="20.100000000000001" customHeight="1">
      <c r="A56" s="8"/>
      <c r="B56" s="153"/>
      <c r="C56" s="162"/>
      <c r="D56" s="152"/>
      <c r="E56" s="76"/>
      <c r="F56" s="76"/>
      <c r="G56" s="76"/>
      <c r="H56" s="13"/>
      <c r="I56" s="150"/>
      <c r="J56" s="160"/>
      <c r="K56" s="152"/>
      <c r="L56" s="99"/>
      <c r="M56" s="99"/>
      <c r="N56" s="99"/>
      <c r="O56" s="99"/>
    </row>
    <row r="57" spans="1:15" ht="20.100000000000001" customHeight="1">
      <c r="A57" s="8"/>
      <c r="B57" s="153"/>
      <c r="C57" s="162"/>
      <c r="D57" s="152"/>
      <c r="E57" s="83"/>
      <c r="F57" s="76"/>
      <c r="G57" s="83"/>
      <c r="H57" s="84"/>
      <c r="I57" s="150"/>
      <c r="J57" s="160"/>
      <c r="K57" s="152"/>
      <c r="L57" s="99"/>
      <c r="M57" s="99"/>
      <c r="N57" s="99"/>
      <c r="O57" s="99"/>
    </row>
    <row r="58" spans="1:15" ht="20.100000000000001" customHeight="1">
      <c r="A58" s="8"/>
      <c r="B58" s="153"/>
      <c r="C58" s="162"/>
      <c r="D58" s="152"/>
      <c r="E58" s="76"/>
      <c r="F58" s="76"/>
      <c r="G58" s="76"/>
      <c r="H58" s="13"/>
      <c r="I58" s="150"/>
      <c r="J58" s="160"/>
      <c r="K58" s="152"/>
      <c r="L58" s="99"/>
      <c r="M58" s="99"/>
      <c r="N58" s="99"/>
      <c r="O58" s="99"/>
    </row>
    <row r="59" spans="1:15" ht="20.100000000000001" customHeight="1">
      <c r="A59" s="8" t="s">
        <v>42</v>
      </c>
      <c r="B59" s="150" t="s">
        <v>21</v>
      </c>
      <c r="C59" s="159"/>
      <c r="D59" s="152"/>
      <c r="E59" s="7"/>
      <c r="F59" s="7" t="s">
        <v>21</v>
      </c>
      <c r="G59" s="7" t="s">
        <v>21</v>
      </c>
      <c r="H59" s="7"/>
      <c r="I59" s="150" t="s">
        <v>21</v>
      </c>
      <c r="J59" s="160"/>
      <c r="K59" s="152"/>
      <c r="L59" s="99"/>
      <c r="M59" s="99"/>
      <c r="N59" s="99"/>
      <c r="O59" s="99"/>
    </row>
    <row r="60" spans="1:15" ht="20.100000000000001" customHeight="1">
      <c r="A60" s="14"/>
      <c r="B60" s="27"/>
      <c r="C60" s="27"/>
      <c r="D60" s="27"/>
      <c r="E60" s="27"/>
      <c r="F60" s="27"/>
      <c r="G60" s="27"/>
      <c r="H60" s="27"/>
      <c r="I60" s="27"/>
      <c r="J60" s="27"/>
      <c r="K60" s="3"/>
      <c r="L60" s="3"/>
      <c r="M60" s="3"/>
      <c r="N60" s="3"/>
      <c r="O60" s="3"/>
    </row>
    <row r="61" spans="1:15" ht="21.95" customHeight="1">
      <c r="A61" s="5" t="s">
        <v>241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20.100000000000001" customHeight="1">
      <c r="A62" s="5"/>
      <c r="B62" s="19"/>
      <c r="C62" s="19"/>
      <c r="D62" s="19"/>
      <c r="E62" s="5"/>
      <c r="F62" s="5"/>
      <c r="G62" s="5"/>
      <c r="H62" s="5"/>
      <c r="I62" s="5"/>
    </row>
    <row r="63" spans="1:15" ht="82.5" customHeight="1">
      <c r="A63" s="7" t="s">
        <v>50</v>
      </c>
      <c r="B63" s="150" t="s">
        <v>244</v>
      </c>
      <c r="C63" s="159"/>
      <c r="D63" s="152"/>
      <c r="E63" s="150" t="s">
        <v>233</v>
      </c>
      <c r="F63" s="152"/>
      <c r="G63" s="156" t="s">
        <v>232</v>
      </c>
      <c r="H63" s="157"/>
      <c r="I63" s="150" t="s">
        <v>71</v>
      </c>
      <c r="J63" s="160"/>
      <c r="K63" s="152"/>
      <c r="L63" s="48"/>
      <c r="M63" s="48"/>
      <c r="N63" s="48"/>
      <c r="O63" s="48"/>
    </row>
    <row r="64" spans="1:15" ht="18" customHeight="1">
      <c r="A64" s="7">
        <v>1</v>
      </c>
      <c r="B64" s="150">
        <v>2</v>
      </c>
      <c r="C64" s="159"/>
      <c r="D64" s="152"/>
      <c r="E64" s="150">
        <v>3</v>
      </c>
      <c r="F64" s="152"/>
      <c r="G64" s="156">
        <v>4</v>
      </c>
      <c r="H64" s="157"/>
      <c r="I64" s="150">
        <v>5</v>
      </c>
      <c r="J64" s="163"/>
      <c r="K64" s="161"/>
      <c r="L64" s="27"/>
      <c r="M64" s="27"/>
      <c r="N64" s="27"/>
      <c r="O64" s="27"/>
    </row>
    <row r="65" spans="1:29" ht="20.100000000000001" customHeight="1">
      <c r="A65" s="8" t="s">
        <v>224</v>
      </c>
      <c r="B65" s="150"/>
      <c r="C65" s="159"/>
      <c r="D65" s="152"/>
      <c r="E65" s="138"/>
      <c r="F65" s="83"/>
      <c r="G65" s="141"/>
      <c r="H65" s="83"/>
      <c r="I65" s="139"/>
      <c r="J65" s="137"/>
      <c r="K65" s="142"/>
      <c r="L65" s="99"/>
      <c r="M65" s="99"/>
      <c r="N65" s="99"/>
      <c r="O65" s="99"/>
    </row>
    <row r="66" spans="1:29" ht="20.100000000000001" customHeight="1">
      <c r="A66" s="8" t="s">
        <v>84</v>
      </c>
      <c r="B66" s="150"/>
      <c r="C66" s="159"/>
      <c r="D66" s="152"/>
      <c r="E66" s="138"/>
      <c r="F66" s="83"/>
      <c r="G66" s="141"/>
      <c r="H66" s="83"/>
      <c r="I66" s="139"/>
      <c r="J66" s="137"/>
      <c r="K66" s="142"/>
      <c r="L66" s="99"/>
      <c r="M66" s="99"/>
      <c r="N66" s="99"/>
      <c r="O66" s="99"/>
    </row>
    <row r="67" spans="1:29" ht="20.100000000000001" customHeight="1">
      <c r="A67" s="8"/>
      <c r="B67" s="150"/>
      <c r="C67" s="159"/>
      <c r="D67" s="152"/>
      <c r="E67" s="138"/>
      <c r="F67" s="83"/>
      <c r="G67" s="141"/>
      <c r="H67" s="83"/>
      <c r="I67" s="139"/>
      <c r="J67" s="137"/>
      <c r="K67" s="142"/>
      <c r="L67" s="99"/>
      <c r="M67" s="99"/>
      <c r="N67" s="99"/>
      <c r="O67" s="99"/>
    </row>
    <row r="68" spans="1:29" ht="20.100000000000001" customHeight="1">
      <c r="A68" s="8" t="s">
        <v>225</v>
      </c>
      <c r="B68" s="150"/>
      <c r="C68" s="159"/>
      <c r="D68" s="152"/>
      <c r="E68" s="138"/>
      <c r="F68" s="83"/>
      <c r="G68" s="141"/>
      <c r="H68" s="83"/>
      <c r="I68" s="139"/>
      <c r="J68" s="137"/>
      <c r="K68" s="142"/>
      <c r="L68" s="99"/>
      <c r="M68" s="99"/>
      <c r="N68" s="99"/>
      <c r="O68" s="99"/>
    </row>
    <row r="69" spans="1:29" ht="20.100000000000001" customHeight="1">
      <c r="A69" s="8" t="s">
        <v>85</v>
      </c>
      <c r="B69" s="150"/>
      <c r="C69" s="159"/>
      <c r="D69" s="152"/>
      <c r="E69" s="138"/>
      <c r="F69" s="83"/>
      <c r="G69" s="141"/>
      <c r="H69" s="83"/>
      <c r="I69" s="139"/>
      <c r="J69" s="137"/>
      <c r="K69" s="142"/>
      <c r="L69" s="99"/>
      <c r="M69" s="99"/>
      <c r="N69" s="99"/>
      <c r="O69" s="99"/>
    </row>
    <row r="70" spans="1:29" ht="20.100000000000001" customHeight="1">
      <c r="A70" s="8"/>
      <c r="B70" s="150"/>
      <c r="C70" s="159"/>
      <c r="D70" s="152"/>
      <c r="E70" s="138"/>
      <c r="F70" s="83"/>
      <c r="G70" s="141"/>
      <c r="H70" s="83"/>
      <c r="I70" s="139"/>
      <c r="J70" s="137"/>
      <c r="K70" s="142"/>
      <c r="L70" s="99"/>
      <c r="M70" s="99"/>
      <c r="N70" s="99"/>
      <c r="O70" s="99"/>
    </row>
    <row r="71" spans="1:29" ht="20.100000000000001" customHeight="1">
      <c r="A71" s="8" t="s">
        <v>226</v>
      </c>
      <c r="B71" s="150"/>
      <c r="C71" s="159"/>
      <c r="D71" s="152"/>
      <c r="E71" s="138"/>
      <c r="F71" s="83"/>
      <c r="G71" s="141"/>
      <c r="H71" s="83"/>
      <c r="I71" s="139"/>
      <c r="J71" s="137"/>
      <c r="K71" s="142"/>
      <c r="L71" s="99"/>
      <c r="M71" s="99"/>
      <c r="N71" s="99"/>
      <c r="O71" s="99"/>
    </row>
    <row r="72" spans="1:29" ht="20.100000000000001" customHeight="1">
      <c r="A72" s="8" t="s">
        <v>84</v>
      </c>
      <c r="B72" s="150"/>
      <c r="C72" s="159"/>
      <c r="D72" s="152"/>
      <c r="E72" s="138"/>
      <c r="F72" s="83"/>
      <c r="G72" s="141"/>
      <c r="H72" s="83"/>
      <c r="I72" s="139"/>
      <c r="J72" s="137"/>
      <c r="K72" s="142"/>
      <c r="L72" s="99"/>
      <c r="M72" s="99"/>
      <c r="N72" s="99"/>
      <c r="O72" s="99"/>
    </row>
    <row r="73" spans="1:29" ht="20.100000000000001" customHeight="1">
      <c r="A73" s="8"/>
      <c r="B73" s="150"/>
      <c r="C73" s="159"/>
      <c r="D73" s="152"/>
      <c r="E73" s="138"/>
      <c r="F73" s="83"/>
      <c r="G73" s="141"/>
      <c r="H73" s="83"/>
      <c r="I73" s="139"/>
      <c r="J73" s="137"/>
      <c r="K73" s="142"/>
      <c r="L73" s="99"/>
      <c r="M73" s="99"/>
      <c r="N73" s="99"/>
      <c r="O73" s="99"/>
    </row>
    <row r="74" spans="1:29" ht="20.100000000000001" customHeight="1">
      <c r="A74" s="8" t="s">
        <v>42</v>
      </c>
      <c r="B74" s="150"/>
      <c r="C74" s="159"/>
      <c r="D74" s="152"/>
      <c r="E74" s="138"/>
      <c r="F74" s="140"/>
      <c r="G74" s="141"/>
      <c r="H74" s="140"/>
      <c r="I74" s="143"/>
      <c r="J74" s="137"/>
      <c r="K74" s="142"/>
      <c r="L74" s="99"/>
      <c r="M74" s="99"/>
      <c r="N74" s="99"/>
      <c r="O74" s="99"/>
    </row>
    <row r="75" spans="1:29">
      <c r="E75" s="32"/>
      <c r="F75" s="32"/>
      <c r="G75" s="32"/>
    </row>
    <row r="76" spans="1:29">
      <c r="A76" s="2" t="e">
        <f>+R76:AA101</f>
        <v>#VALUE!</v>
      </c>
      <c r="E76" s="32"/>
      <c r="F76" s="32"/>
      <c r="G76" s="32"/>
    </row>
    <row r="77" spans="1:29">
      <c r="A77" s="5" t="s">
        <v>262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</row>
    <row r="78" spans="1:29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1:29" ht="18.75" customHeight="1">
      <c r="A79" s="164" t="s">
        <v>37</v>
      </c>
      <c r="B79" s="165" t="s">
        <v>154</v>
      </c>
      <c r="C79" s="166"/>
      <c r="D79" s="167"/>
      <c r="E79" s="155" t="s">
        <v>155</v>
      </c>
      <c r="F79" s="155" t="s">
        <v>231</v>
      </c>
      <c r="G79" s="155" t="s">
        <v>156</v>
      </c>
      <c r="H79" s="150" t="s">
        <v>245</v>
      </c>
      <c r="I79" s="159"/>
      <c r="J79" s="159"/>
      <c r="K79" s="159"/>
      <c r="L79" s="151"/>
      <c r="M79" s="48"/>
      <c r="N79" s="48"/>
      <c r="O79" s="48"/>
      <c r="P79" s="48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8.75" customHeight="1">
      <c r="A80" s="168"/>
      <c r="B80" s="169"/>
      <c r="C80" s="170"/>
      <c r="D80" s="171"/>
      <c r="E80" s="158"/>
      <c r="F80" s="158"/>
      <c r="G80" s="158"/>
      <c r="H80" s="96" t="s">
        <v>157</v>
      </c>
      <c r="I80" s="7" t="s">
        <v>158</v>
      </c>
      <c r="J80" s="7" t="s">
        <v>25</v>
      </c>
      <c r="K80" s="7" t="s">
        <v>159</v>
      </c>
      <c r="L80" s="90" t="s">
        <v>160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27"/>
      <c r="Z80" s="27"/>
      <c r="AA80" s="27"/>
      <c r="AB80" s="27"/>
      <c r="AC80" s="27"/>
    </row>
    <row r="81" spans="1:29">
      <c r="A81" s="56">
        <v>1</v>
      </c>
      <c r="B81" s="172">
        <v>2</v>
      </c>
      <c r="C81" s="173"/>
      <c r="D81" s="174"/>
      <c r="E81" s="85">
        <v>3</v>
      </c>
      <c r="F81" s="85">
        <v>4</v>
      </c>
      <c r="G81" s="86">
        <v>5</v>
      </c>
      <c r="H81" s="85">
        <v>6</v>
      </c>
      <c r="I81" s="85">
        <v>7</v>
      </c>
      <c r="J81" s="85">
        <v>8</v>
      </c>
      <c r="K81" s="85">
        <v>9</v>
      </c>
      <c r="L81" s="89">
        <v>10</v>
      </c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63"/>
      <c r="X81" s="63"/>
      <c r="Y81" s="63"/>
      <c r="Z81" s="63"/>
      <c r="AA81" s="63"/>
      <c r="AB81" s="63"/>
      <c r="AC81" s="63"/>
    </row>
    <row r="82" spans="1:29">
      <c r="A82" s="56"/>
      <c r="B82" s="172"/>
      <c r="C82" s="173"/>
      <c r="D82" s="174"/>
      <c r="E82" s="85"/>
      <c r="F82" s="85"/>
      <c r="G82" s="119">
        <f>SUM(H82:L82)</f>
        <v>0</v>
      </c>
      <c r="H82" s="93"/>
      <c r="I82" s="93"/>
      <c r="J82" s="93"/>
      <c r="K82" s="93"/>
      <c r="L82" s="91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>
      <c r="A83" s="56"/>
      <c r="B83" s="172"/>
      <c r="C83" s="173"/>
      <c r="D83" s="174"/>
      <c r="E83" s="85"/>
      <c r="F83" s="85"/>
      <c r="G83" s="119">
        <f>SUM(H83:L83)</f>
        <v>0</v>
      </c>
      <c r="H83" s="93"/>
      <c r="I83" s="93"/>
      <c r="J83" s="93"/>
      <c r="K83" s="93"/>
      <c r="L83" s="91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>
      <c r="A84" s="56"/>
      <c r="B84" s="172"/>
      <c r="C84" s="173"/>
      <c r="D84" s="174"/>
      <c r="E84" s="85"/>
      <c r="F84" s="85"/>
      <c r="G84" s="119">
        <f>SUM(H84:L84)</f>
        <v>0</v>
      </c>
      <c r="H84" s="93"/>
      <c r="I84" s="93"/>
      <c r="J84" s="93"/>
      <c r="K84" s="93"/>
      <c r="L84" s="91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>
      <c r="A85" s="56"/>
      <c r="B85" s="172"/>
      <c r="C85" s="173"/>
      <c r="D85" s="174"/>
      <c r="E85" s="85"/>
      <c r="F85" s="85"/>
      <c r="G85" s="119">
        <f>SUM(H85:L85)</f>
        <v>0</v>
      </c>
      <c r="H85" s="93"/>
      <c r="I85" s="93"/>
      <c r="J85" s="93"/>
      <c r="K85" s="93"/>
      <c r="L85" s="91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>
      <c r="A86" s="94" t="s">
        <v>42</v>
      </c>
      <c r="B86" s="175"/>
      <c r="C86" s="176"/>
      <c r="D86" s="174"/>
      <c r="E86" s="16"/>
      <c r="F86" s="95"/>
      <c r="G86" s="120">
        <f>G82+G83+G84+G85</f>
        <v>0</v>
      </c>
      <c r="H86" s="16"/>
      <c r="I86" s="16"/>
      <c r="J86" s="16"/>
      <c r="K86" s="16"/>
      <c r="L86" s="87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</row>
    <row r="87" spans="1:29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36"/>
      <c r="O87" s="36"/>
      <c r="P87" s="36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</row>
    <row r="88" spans="1:29">
      <c r="A88" s="5" t="s">
        <v>263</v>
      </c>
      <c r="B88" s="5"/>
      <c r="C88" s="5"/>
      <c r="D88" s="5"/>
      <c r="E88" s="5"/>
      <c r="F88" s="5"/>
      <c r="G88" s="5"/>
      <c r="H88" s="5"/>
      <c r="I88" s="5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ht="18.75" customHeight="1">
      <c r="A90" s="164" t="s">
        <v>37</v>
      </c>
      <c r="B90" s="165" t="s">
        <v>161</v>
      </c>
      <c r="C90" s="166"/>
      <c r="D90" s="167"/>
      <c r="E90" s="155" t="s">
        <v>154</v>
      </c>
      <c r="F90" s="155" t="s">
        <v>231</v>
      </c>
      <c r="G90" s="155" t="s">
        <v>162</v>
      </c>
      <c r="H90" s="150" t="s">
        <v>163</v>
      </c>
      <c r="I90" s="159"/>
      <c r="J90" s="159"/>
      <c r="K90" s="159"/>
      <c r="L90" s="151"/>
      <c r="M90" s="48"/>
      <c r="N90" s="48"/>
      <c r="O90" s="48"/>
      <c r="P90" s="48"/>
      <c r="Q90" s="48"/>
      <c r="R90" s="48"/>
      <c r="S90" s="48"/>
      <c r="T90" s="48"/>
      <c r="U90" s="48"/>
      <c r="V90" s="27"/>
      <c r="W90" s="27"/>
      <c r="X90" s="27"/>
      <c r="Y90" s="27"/>
      <c r="Z90" s="27"/>
      <c r="AA90" s="27"/>
      <c r="AB90" s="27"/>
      <c r="AC90" s="27"/>
    </row>
    <row r="91" spans="1:29" ht="18.75" customHeight="1">
      <c r="A91" s="177"/>
      <c r="B91" s="178"/>
      <c r="C91" s="179"/>
      <c r="D91" s="180"/>
      <c r="E91" s="181"/>
      <c r="F91" s="181"/>
      <c r="G91" s="181"/>
      <c r="H91" s="155" t="s">
        <v>164</v>
      </c>
      <c r="I91" s="150" t="s">
        <v>80</v>
      </c>
      <c r="J91" s="159"/>
      <c r="K91" s="159"/>
      <c r="L91" s="151"/>
      <c r="M91" s="48"/>
      <c r="N91" s="48"/>
      <c r="O91" s="48"/>
      <c r="P91" s="48"/>
      <c r="Q91" s="48"/>
      <c r="R91" s="48"/>
      <c r="S91" s="48"/>
      <c r="T91" s="48"/>
      <c r="U91" s="48"/>
      <c r="V91" s="27"/>
      <c r="W91" s="27"/>
      <c r="X91" s="27"/>
      <c r="Y91" s="27"/>
      <c r="Z91" s="27"/>
      <c r="AA91" s="27"/>
      <c r="AB91" s="27"/>
      <c r="AC91" s="27"/>
    </row>
    <row r="92" spans="1:29">
      <c r="A92" s="168"/>
      <c r="B92" s="169"/>
      <c r="C92" s="170"/>
      <c r="D92" s="171"/>
      <c r="E92" s="158"/>
      <c r="F92" s="158"/>
      <c r="G92" s="158"/>
      <c r="H92" s="158"/>
      <c r="I92" s="7" t="s">
        <v>246</v>
      </c>
      <c r="J92" s="7" t="s">
        <v>247</v>
      </c>
      <c r="K92" s="7" t="s">
        <v>248</v>
      </c>
      <c r="L92" s="7" t="s">
        <v>249</v>
      </c>
      <c r="M92" s="48"/>
      <c r="N92" s="48"/>
      <c r="O92" s="48"/>
      <c r="P92" s="48"/>
      <c r="Q92" s="48"/>
      <c r="R92" s="48"/>
      <c r="S92" s="48"/>
      <c r="T92" s="48"/>
      <c r="U92" s="48"/>
      <c r="V92" s="27"/>
      <c r="W92" s="27"/>
      <c r="X92" s="27"/>
      <c r="Y92" s="27"/>
      <c r="Z92" s="27"/>
      <c r="AA92" s="27"/>
      <c r="AB92" s="27"/>
      <c r="AC92" s="27"/>
    </row>
    <row r="93" spans="1:29">
      <c r="A93" s="56">
        <v>1</v>
      </c>
      <c r="B93" s="172">
        <v>2</v>
      </c>
      <c r="C93" s="173"/>
      <c r="D93" s="174"/>
      <c r="E93" s="85">
        <v>3</v>
      </c>
      <c r="F93" s="85">
        <v>4</v>
      </c>
      <c r="G93" s="85">
        <v>5</v>
      </c>
      <c r="H93" s="85">
        <v>6</v>
      </c>
      <c r="I93" s="85">
        <v>7</v>
      </c>
      <c r="J93" s="85">
        <v>8</v>
      </c>
      <c r="K93" s="85">
        <v>9</v>
      </c>
      <c r="L93" s="85">
        <v>10</v>
      </c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63"/>
      <c r="Y93" s="63"/>
      <c r="Z93" s="63"/>
      <c r="AA93" s="63"/>
      <c r="AB93" s="63"/>
      <c r="AC93" s="63"/>
    </row>
    <row r="94" spans="1:29">
      <c r="A94" s="79"/>
      <c r="B94" s="172"/>
      <c r="C94" s="173"/>
      <c r="D94" s="174"/>
      <c r="E94" s="92"/>
      <c r="F94" s="92"/>
      <c r="G94" s="92"/>
      <c r="H94" s="117">
        <f>SUM(I94:L94)</f>
        <v>0</v>
      </c>
      <c r="I94" s="93"/>
      <c r="J94" s="93"/>
      <c r="K94" s="93"/>
      <c r="L94" s="93"/>
      <c r="M94" s="103"/>
      <c r="N94" s="103"/>
      <c r="O94" s="103"/>
      <c r="P94" s="103"/>
      <c r="Q94" s="104"/>
      <c r="R94" s="104"/>
      <c r="S94" s="104"/>
      <c r="T94" s="104"/>
      <c r="U94" s="104"/>
      <c r="V94" s="102"/>
      <c r="W94" s="102"/>
      <c r="X94" s="102"/>
      <c r="Y94" s="102"/>
      <c r="Z94" s="102"/>
      <c r="AA94" s="102"/>
      <c r="AB94" s="102"/>
      <c r="AC94" s="102"/>
    </row>
    <row r="95" spans="1:29">
      <c r="A95" s="79"/>
      <c r="B95" s="172"/>
      <c r="C95" s="173"/>
      <c r="D95" s="174"/>
      <c r="E95" s="92"/>
      <c r="F95" s="92"/>
      <c r="G95" s="92"/>
      <c r="H95" s="117">
        <f>SUM(I95:L95)</f>
        <v>0</v>
      </c>
      <c r="I95" s="93"/>
      <c r="J95" s="93"/>
      <c r="K95" s="93"/>
      <c r="L95" s="93"/>
      <c r="M95" s="103"/>
      <c r="N95" s="103"/>
      <c r="O95" s="103"/>
      <c r="P95" s="103"/>
      <c r="Q95" s="104"/>
      <c r="R95" s="104"/>
      <c r="S95" s="104"/>
      <c r="T95" s="104"/>
      <c r="U95" s="104"/>
      <c r="V95" s="102"/>
      <c r="W95" s="102"/>
      <c r="X95" s="102"/>
      <c r="Y95" s="102"/>
      <c r="Z95" s="102"/>
      <c r="AA95" s="102"/>
      <c r="AB95" s="102"/>
      <c r="AC95" s="102"/>
    </row>
    <row r="96" spans="1:29">
      <c r="A96" s="79"/>
      <c r="B96" s="172"/>
      <c r="C96" s="173"/>
      <c r="D96" s="174"/>
      <c r="E96" s="92"/>
      <c r="F96" s="92"/>
      <c r="G96" s="92"/>
      <c r="H96" s="117">
        <f>SUM(I96:L96)</f>
        <v>0</v>
      </c>
      <c r="I96" s="93"/>
      <c r="J96" s="93"/>
      <c r="K96" s="93"/>
      <c r="L96" s="93"/>
      <c r="M96" s="103"/>
      <c r="N96" s="103"/>
      <c r="O96" s="103"/>
      <c r="P96" s="103"/>
      <c r="Q96" s="104"/>
      <c r="R96" s="104"/>
      <c r="S96" s="104"/>
      <c r="T96" s="104"/>
      <c r="U96" s="104"/>
      <c r="V96" s="102"/>
      <c r="W96" s="102"/>
      <c r="X96" s="102"/>
      <c r="Y96" s="102"/>
      <c r="Z96" s="102"/>
      <c r="AA96" s="102"/>
      <c r="AB96" s="102"/>
      <c r="AC96" s="102"/>
    </row>
    <row r="97" spans="1:33">
      <c r="A97" s="79"/>
      <c r="B97" s="172"/>
      <c r="C97" s="173"/>
      <c r="D97" s="174"/>
      <c r="E97" s="92"/>
      <c r="F97" s="92"/>
      <c r="G97" s="92"/>
      <c r="H97" s="117">
        <f>SUM(I97:L97)</f>
        <v>0</v>
      </c>
      <c r="I97" s="93"/>
      <c r="J97" s="93"/>
      <c r="K97" s="93"/>
      <c r="L97" s="93"/>
      <c r="M97" s="103"/>
      <c r="N97" s="103"/>
      <c r="O97" s="103"/>
      <c r="P97" s="103"/>
      <c r="Q97" s="104"/>
      <c r="R97" s="104"/>
      <c r="S97" s="104"/>
      <c r="T97" s="104"/>
      <c r="U97" s="104"/>
      <c r="V97" s="102"/>
      <c r="W97" s="102"/>
      <c r="X97" s="102"/>
      <c r="Y97" s="102"/>
      <c r="Z97" s="102"/>
      <c r="AA97" s="102"/>
      <c r="AB97" s="102"/>
      <c r="AC97" s="102"/>
    </row>
    <row r="98" spans="1:33">
      <c r="A98" s="94" t="s">
        <v>42</v>
      </c>
      <c r="B98" s="175"/>
      <c r="C98" s="176"/>
      <c r="D98" s="174"/>
      <c r="E98" s="94"/>
      <c r="F98" s="94"/>
      <c r="G98" s="94"/>
      <c r="H98" s="118">
        <f>H94+H95+H96+H97</f>
        <v>0</v>
      </c>
      <c r="I98" s="94"/>
      <c r="J98" s="94"/>
      <c r="K98" s="94"/>
      <c r="L98" s="94"/>
      <c r="M98" s="26"/>
      <c r="N98" s="26"/>
      <c r="O98" s="26"/>
      <c r="P98" s="26"/>
      <c r="Q98" s="26"/>
      <c r="R98" s="26"/>
      <c r="S98" s="26"/>
      <c r="T98" s="26"/>
      <c r="U98" s="26"/>
      <c r="V98" s="99"/>
      <c r="W98" s="99"/>
      <c r="X98" s="99"/>
      <c r="Y98" s="99"/>
      <c r="Z98" s="99"/>
      <c r="AA98" s="99"/>
      <c r="AB98" s="99"/>
      <c r="AC98" s="99"/>
    </row>
    <row r="99" spans="1:3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31"/>
      <c r="R99" s="31"/>
      <c r="S99" s="31"/>
      <c r="T99" s="31"/>
      <c r="U99" s="31"/>
      <c r="AC99" s="31"/>
    </row>
    <row r="100" spans="1:33" ht="20.25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2"/>
      <c r="Q100" s="223"/>
      <c r="R100" s="223"/>
      <c r="S100" s="223"/>
      <c r="T100" s="223"/>
      <c r="U100" s="223"/>
      <c r="V100" s="222"/>
      <c r="W100" s="222"/>
      <c r="X100" s="222"/>
      <c r="Y100" s="222"/>
      <c r="Z100" s="222"/>
      <c r="AA100" s="222"/>
      <c r="AB100" s="222"/>
      <c r="AC100" s="223"/>
      <c r="AD100" s="222"/>
      <c r="AE100" s="222"/>
      <c r="AF100" s="222"/>
      <c r="AG100" s="222"/>
    </row>
    <row r="101" spans="1:33" ht="20.25">
      <c r="A101" s="224" t="s">
        <v>242</v>
      </c>
      <c r="B101" s="224"/>
      <c r="C101" s="224"/>
      <c r="D101" s="224"/>
      <c r="E101" s="224"/>
      <c r="F101" s="224"/>
      <c r="G101" s="224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2"/>
      <c r="AE101" s="222"/>
      <c r="AF101" s="222"/>
      <c r="AG101" s="222"/>
    </row>
    <row r="102" spans="1:33" ht="20.25">
      <c r="A102" s="226"/>
      <c r="B102" s="226"/>
      <c r="C102" s="226"/>
      <c r="D102" s="226"/>
      <c r="E102" s="226"/>
      <c r="F102" s="226"/>
      <c r="G102" s="226"/>
      <c r="H102" s="226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6"/>
      <c r="W102" s="226" t="s">
        <v>180</v>
      </c>
      <c r="X102" s="226"/>
      <c r="Y102" s="226"/>
      <c r="Z102" s="226"/>
      <c r="AA102" s="226"/>
      <c r="AB102" s="226"/>
      <c r="AC102" s="226"/>
      <c r="AD102" s="222"/>
      <c r="AE102" s="222"/>
      <c r="AF102" s="222"/>
      <c r="AG102" s="222"/>
    </row>
    <row r="103" spans="1:33" ht="18.75" customHeight="1">
      <c r="A103" s="228" t="s">
        <v>37</v>
      </c>
      <c r="B103" s="229" t="s">
        <v>181</v>
      </c>
      <c r="C103" s="230"/>
      <c r="D103" s="231"/>
      <c r="E103" s="232" t="s">
        <v>41</v>
      </c>
      <c r="F103" s="233"/>
      <c r="G103" s="233"/>
      <c r="H103" s="233"/>
      <c r="I103" s="234"/>
      <c r="J103" s="232" t="s">
        <v>72</v>
      </c>
      <c r="K103" s="233"/>
      <c r="L103" s="233"/>
      <c r="M103" s="233"/>
      <c r="N103" s="234"/>
      <c r="O103" s="232" t="s">
        <v>205</v>
      </c>
      <c r="P103" s="233"/>
      <c r="Q103" s="233"/>
      <c r="R103" s="233"/>
      <c r="S103" s="234"/>
      <c r="T103" s="232" t="s">
        <v>105</v>
      </c>
      <c r="U103" s="233"/>
      <c r="V103" s="233"/>
      <c r="W103" s="233"/>
      <c r="X103" s="234"/>
      <c r="Y103" s="232" t="s">
        <v>42</v>
      </c>
      <c r="Z103" s="233"/>
      <c r="AA103" s="233"/>
      <c r="AB103" s="233"/>
      <c r="AC103" s="234"/>
      <c r="AD103" s="222"/>
      <c r="AE103" s="222"/>
      <c r="AF103" s="222"/>
      <c r="AG103" s="222"/>
    </row>
    <row r="104" spans="1:33" ht="18.75" customHeight="1">
      <c r="A104" s="235"/>
      <c r="B104" s="236"/>
      <c r="C104" s="237"/>
      <c r="D104" s="238"/>
      <c r="E104" s="228" t="s">
        <v>110</v>
      </c>
      <c r="F104" s="232" t="s">
        <v>80</v>
      </c>
      <c r="G104" s="233"/>
      <c r="H104" s="233"/>
      <c r="I104" s="234"/>
      <c r="J104" s="228" t="s">
        <v>301</v>
      </c>
      <c r="K104" s="232" t="s">
        <v>80</v>
      </c>
      <c r="L104" s="239"/>
      <c r="M104" s="239"/>
      <c r="N104" s="240"/>
      <c r="O104" s="228" t="s">
        <v>110</v>
      </c>
      <c r="P104" s="232" t="s">
        <v>80</v>
      </c>
      <c r="Q104" s="233"/>
      <c r="R104" s="233"/>
      <c r="S104" s="234"/>
      <c r="T104" s="228" t="s">
        <v>110</v>
      </c>
      <c r="U104" s="232" t="s">
        <v>80</v>
      </c>
      <c r="V104" s="233"/>
      <c r="W104" s="233"/>
      <c r="X104" s="234"/>
      <c r="Y104" s="228" t="s">
        <v>110</v>
      </c>
      <c r="Z104" s="232" t="s">
        <v>80</v>
      </c>
      <c r="AA104" s="233"/>
      <c r="AB104" s="233"/>
      <c r="AC104" s="234"/>
      <c r="AD104" s="222"/>
      <c r="AE104" s="222"/>
      <c r="AF104" s="222"/>
      <c r="AG104" s="222"/>
    </row>
    <row r="105" spans="1:33" ht="20.25">
      <c r="A105" s="241"/>
      <c r="B105" s="242"/>
      <c r="C105" s="243"/>
      <c r="D105" s="244"/>
      <c r="E105" s="245"/>
      <c r="F105" s="246" t="s">
        <v>250</v>
      </c>
      <c r="G105" s="246" t="s">
        <v>247</v>
      </c>
      <c r="H105" s="246" t="s">
        <v>248</v>
      </c>
      <c r="I105" s="246" t="s">
        <v>249</v>
      </c>
      <c r="J105" s="245"/>
      <c r="K105" s="246" t="s">
        <v>250</v>
      </c>
      <c r="L105" s="246" t="s">
        <v>247</v>
      </c>
      <c r="M105" s="246" t="s">
        <v>248</v>
      </c>
      <c r="N105" s="246" t="s">
        <v>249</v>
      </c>
      <c r="O105" s="245"/>
      <c r="P105" s="246" t="s">
        <v>60</v>
      </c>
      <c r="Q105" s="246" t="s">
        <v>61</v>
      </c>
      <c r="R105" s="246" t="s">
        <v>59</v>
      </c>
      <c r="S105" s="246" t="s">
        <v>56</v>
      </c>
      <c r="T105" s="245"/>
      <c r="U105" s="246" t="s">
        <v>60</v>
      </c>
      <c r="V105" s="246" t="s">
        <v>61</v>
      </c>
      <c r="W105" s="246" t="s">
        <v>59</v>
      </c>
      <c r="X105" s="246" t="s">
        <v>56</v>
      </c>
      <c r="Y105" s="241"/>
      <c r="Z105" s="246" t="s">
        <v>60</v>
      </c>
      <c r="AA105" s="246" t="s">
        <v>61</v>
      </c>
      <c r="AB105" s="246" t="s">
        <v>59</v>
      </c>
      <c r="AC105" s="246" t="s">
        <v>56</v>
      </c>
      <c r="AD105" s="222"/>
      <c r="AE105" s="222"/>
      <c r="AF105" s="222"/>
      <c r="AG105" s="222"/>
    </row>
    <row r="106" spans="1:33" ht="20.25">
      <c r="A106" s="246">
        <v>1</v>
      </c>
      <c r="B106" s="232">
        <v>2</v>
      </c>
      <c r="C106" s="233"/>
      <c r="D106" s="240"/>
      <c r="E106" s="246">
        <v>3</v>
      </c>
      <c r="F106" s="246">
        <v>4</v>
      </c>
      <c r="G106" s="246">
        <v>5</v>
      </c>
      <c r="H106" s="246">
        <v>6</v>
      </c>
      <c r="I106" s="246">
        <v>7</v>
      </c>
      <c r="J106" s="246">
        <v>8</v>
      </c>
      <c r="K106" s="246">
        <v>9</v>
      </c>
      <c r="L106" s="246">
        <v>10</v>
      </c>
      <c r="M106" s="246">
        <v>11</v>
      </c>
      <c r="N106" s="246">
        <v>12</v>
      </c>
      <c r="O106" s="246">
        <v>13</v>
      </c>
      <c r="P106" s="246">
        <v>14</v>
      </c>
      <c r="Q106" s="246">
        <v>15</v>
      </c>
      <c r="R106" s="246">
        <v>16</v>
      </c>
      <c r="S106" s="246">
        <v>17</v>
      </c>
      <c r="T106" s="246">
        <v>18</v>
      </c>
      <c r="U106" s="246">
        <v>19</v>
      </c>
      <c r="V106" s="247">
        <v>20</v>
      </c>
      <c r="W106" s="247">
        <v>21</v>
      </c>
      <c r="X106" s="247">
        <v>22</v>
      </c>
      <c r="Y106" s="247">
        <v>23</v>
      </c>
      <c r="Z106" s="247">
        <v>24</v>
      </c>
      <c r="AA106" s="247">
        <v>25</v>
      </c>
      <c r="AB106" s="247">
        <v>26</v>
      </c>
      <c r="AC106" s="247">
        <v>27</v>
      </c>
      <c r="AD106" s="222"/>
      <c r="AE106" s="222"/>
      <c r="AF106" s="222"/>
      <c r="AG106" s="222"/>
    </row>
    <row r="107" spans="1:33" ht="34.5" customHeight="1">
      <c r="A107" s="248">
        <v>1</v>
      </c>
      <c r="B107" s="336" t="s">
        <v>302</v>
      </c>
      <c r="C107" s="337"/>
      <c r="D107" s="338"/>
      <c r="E107" s="249">
        <v>0</v>
      </c>
      <c r="F107" s="250" t="s">
        <v>335</v>
      </c>
      <c r="G107" s="250" t="s">
        <v>335</v>
      </c>
      <c r="H107" s="248">
        <v>0</v>
      </c>
      <c r="I107" s="248">
        <v>0</v>
      </c>
      <c r="J107" s="251">
        <f>K107+L107+M107+N107</f>
        <v>0</v>
      </c>
      <c r="K107" s="251"/>
      <c r="L107" s="251"/>
      <c r="M107" s="251"/>
      <c r="N107" s="251">
        <v>0</v>
      </c>
      <c r="O107" s="251">
        <f>P107+Q107+R107+S107</f>
        <v>0</v>
      </c>
      <c r="P107" s="252"/>
      <c r="Q107" s="252"/>
      <c r="R107" s="252"/>
      <c r="S107" s="252"/>
      <c r="T107" s="251">
        <f>U107+V107+W107+X107</f>
        <v>0</v>
      </c>
      <c r="U107" s="252"/>
      <c r="V107" s="252"/>
      <c r="W107" s="252"/>
      <c r="X107" s="252"/>
      <c r="Y107" s="251">
        <v>0</v>
      </c>
      <c r="Z107" s="253">
        <v>0</v>
      </c>
      <c r="AA107" s="253">
        <v>0</v>
      </c>
      <c r="AB107" s="253">
        <v>0</v>
      </c>
      <c r="AC107" s="253">
        <v>0</v>
      </c>
      <c r="AD107" s="222"/>
      <c r="AE107" s="222"/>
      <c r="AF107" s="222"/>
      <c r="AG107" s="222"/>
    </row>
    <row r="108" spans="1:33" ht="20.25">
      <c r="A108" s="248"/>
      <c r="B108" s="254"/>
      <c r="C108" s="255"/>
      <c r="D108" s="240"/>
      <c r="E108" s="249">
        <f>F108+G108+H108+I108</f>
        <v>0</v>
      </c>
      <c r="F108" s="250"/>
      <c r="G108" s="250"/>
      <c r="H108" s="248"/>
      <c r="I108" s="248"/>
      <c r="J108" s="251">
        <f>K108+L108+M108+N108</f>
        <v>0</v>
      </c>
      <c r="K108" s="251"/>
      <c r="L108" s="251"/>
      <c r="M108" s="251"/>
      <c r="N108" s="251"/>
      <c r="O108" s="251">
        <f>P108+Q108+R108+S108</f>
        <v>0</v>
      </c>
      <c r="P108" s="252"/>
      <c r="Q108" s="252"/>
      <c r="R108" s="252"/>
      <c r="S108" s="252"/>
      <c r="T108" s="251">
        <f>U108+V108+W108+X108</f>
        <v>0</v>
      </c>
      <c r="U108" s="252"/>
      <c r="V108" s="252"/>
      <c r="W108" s="252"/>
      <c r="X108" s="252"/>
      <c r="Y108" s="251">
        <f t="shared" ref="Y108:AC110" si="0">E108+J108+O108+T108</f>
        <v>0</v>
      </c>
      <c r="Z108" s="253">
        <f t="shared" si="0"/>
        <v>0</v>
      </c>
      <c r="AA108" s="253">
        <f t="shared" si="0"/>
        <v>0</v>
      </c>
      <c r="AB108" s="253">
        <f t="shared" si="0"/>
        <v>0</v>
      </c>
      <c r="AC108" s="253">
        <f t="shared" si="0"/>
        <v>0</v>
      </c>
      <c r="AD108" s="222"/>
      <c r="AE108" s="222"/>
      <c r="AF108" s="222"/>
      <c r="AG108" s="222"/>
    </row>
    <row r="109" spans="1:33" ht="20.25">
      <c r="A109" s="248"/>
      <c r="B109" s="254"/>
      <c r="C109" s="255"/>
      <c r="D109" s="240"/>
      <c r="E109" s="249">
        <f>F109+G109+H109+I109</f>
        <v>0</v>
      </c>
      <c r="F109" s="250"/>
      <c r="G109" s="250"/>
      <c r="H109" s="248"/>
      <c r="I109" s="248"/>
      <c r="J109" s="251">
        <f>K109+L109+M109+N109</f>
        <v>0</v>
      </c>
      <c r="K109" s="251"/>
      <c r="L109" s="251"/>
      <c r="M109" s="251"/>
      <c r="N109" s="251"/>
      <c r="O109" s="251">
        <f>P109+Q109+R109+S109</f>
        <v>0</v>
      </c>
      <c r="P109" s="252"/>
      <c r="Q109" s="252"/>
      <c r="R109" s="252"/>
      <c r="S109" s="252"/>
      <c r="T109" s="251">
        <f>U109+V109+W109+X109</f>
        <v>0</v>
      </c>
      <c r="U109" s="252"/>
      <c r="V109" s="252"/>
      <c r="W109" s="252"/>
      <c r="X109" s="252"/>
      <c r="Y109" s="251">
        <f t="shared" si="0"/>
        <v>0</v>
      </c>
      <c r="Z109" s="253">
        <f t="shared" si="0"/>
        <v>0</v>
      </c>
      <c r="AA109" s="253">
        <f t="shared" si="0"/>
        <v>0</v>
      </c>
      <c r="AB109" s="253">
        <f t="shared" si="0"/>
        <v>0</v>
      </c>
      <c r="AC109" s="253">
        <f t="shared" si="0"/>
        <v>0</v>
      </c>
      <c r="AD109" s="222"/>
      <c r="AE109" s="222"/>
      <c r="AF109" s="222"/>
      <c r="AG109" s="222"/>
    </row>
    <row r="110" spans="1:33" ht="20.25">
      <c r="A110" s="248"/>
      <c r="B110" s="254"/>
      <c r="C110" s="255"/>
      <c r="D110" s="240"/>
      <c r="E110" s="249">
        <f>F110+G110+H110+I110</f>
        <v>0</v>
      </c>
      <c r="F110" s="250"/>
      <c r="G110" s="250"/>
      <c r="H110" s="248"/>
      <c r="I110" s="248"/>
      <c r="J110" s="251">
        <f>K110+L110+M110+N110</f>
        <v>0</v>
      </c>
      <c r="K110" s="251"/>
      <c r="L110" s="251"/>
      <c r="M110" s="251"/>
      <c r="N110" s="251"/>
      <c r="O110" s="251">
        <f>P110+Q110+R110+S110</f>
        <v>0</v>
      </c>
      <c r="P110" s="252"/>
      <c r="Q110" s="252"/>
      <c r="R110" s="252"/>
      <c r="S110" s="252"/>
      <c r="T110" s="251">
        <f>U110+V110+W110+X110</f>
        <v>0</v>
      </c>
      <c r="U110" s="252"/>
      <c r="V110" s="252"/>
      <c r="W110" s="252"/>
      <c r="X110" s="252"/>
      <c r="Y110" s="251">
        <f t="shared" si="0"/>
        <v>0</v>
      </c>
      <c r="Z110" s="253">
        <f t="shared" si="0"/>
        <v>0</v>
      </c>
      <c r="AA110" s="253">
        <f t="shared" si="0"/>
        <v>0</v>
      </c>
      <c r="AB110" s="253">
        <f t="shared" si="0"/>
        <v>0</v>
      </c>
      <c r="AC110" s="253">
        <f t="shared" si="0"/>
        <v>0</v>
      </c>
      <c r="AD110" s="222"/>
      <c r="AE110" s="222"/>
      <c r="AF110" s="222"/>
      <c r="AG110" s="222"/>
    </row>
    <row r="111" spans="1:33" ht="20.25">
      <c r="A111" s="256" t="s">
        <v>42</v>
      </c>
      <c r="B111" s="257"/>
      <c r="C111" s="258"/>
      <c r="D111" s="240"/>
      <c r="E111" s="249">
        <v>0</v>
      </c>
      <c r="F111" s="256">
        <v>0</v>
      </c>
      <c r="G111" s="256">
        <v>0</v>
      </c>
      <c r="H111" s="248">
        <v>0</v>
      </c>
      <c r="I111" s="248">
        <v>0</v>
      </c>
      <c r="J111" s="251">
        <f>SUM(J107:J110)</f>
        <v>0</v>
      </c>
      <c r="K111" s="251"/>
      <c r="L111" s="251"/>
      <c r="M111" s="251"/>
      <c r="N111" s="251"/>
      <c r="O111" s="251">
        <f>SUM(O107:O110)</f>
        <v>0</v>
      </c>
      <c r="P111" s="251"/>
      <c r="Q111" s="251"/>
      <c r="R111" s="251"/>
      <c r="S111" s="251"/>
      <c r="T111" s="251">
        <f>SUM(T107:T110)</f>
        <v>0</v>
      </c>
      <c r="U111" s="252"/>
      <c r="V111" s="252"/>
      <c r="W111" s="252"/>
      <c r="X111" s="252"/>
      <c r="Y111" s="251">
        <v>0</v>
      </c>
      <c r="Z111" s="253">
        <v>0</v>
      </c>
      <c r="AA111" s="253">
        <v>0</v>
      </c>
      <c r="AB111" s="253">
        <v>0</v>
      </c>
      <c r="AC111" s="253">
        <v>0</v>
      </c>
      <c r="AD111" s="222"/>
      <c r="AE111" s="222"/>
      <c r="AF111" s="222"/>
      <c r="AG111" s="222"/>
    </row>
    <row r="112" spans="1:33" ht="20.25">
      <c r="A112" s="259" t="s">
        <v>43</v>
      </c>
      <c r="B112" s="232"/>
      <c r="C112" s="233"/>
      <c r="D112" s="240"/>
      <c r="E112" s="259"/>
      <c r="F112" s="259"/>
      <c r="G112" s="246" t="e">
        <f>G111/Y111*100</f>
        <v>#DIV/0!</v>
      </c>
      <c r="H112" s="260"/>
      <c r="I112" s="260"/>
      <c r="J112" s="260"/>
      <c r="K112" s="260"/>
      <c r="L112" s="261" t="e">
        <f>L111/Y111*100</f>
        <v>#DIV/0!</v>
      </c>
      <c r="M112" s="260"/>
      <c r="N112" s="260"/>
      <c r="O112" s="260"/>
      <c r="P112" s="260"/>
      <c r="Q112" s="261" t="e">
        <f>Q111/Y111*100</f>
        <v>#DIV/0!</v>
      </c>
      <c r="R112" s="260"/>
      <c r="S112" s="260"/>
      <c r="T112" s="260"/>
      <c r="U112" s="260"/>
      <c r="V112" s="261" t="e">
        <f>V111/Y111*100</f>
        <v>#DIV/0!</v>
      </c>
      <c r="W112" s="262"/>
      <c r="X112" s="262"/>
      <c r="Y112" s="261"/>
      <c r="Z112" s="262"/>
      <c r="AA112" s="262"/>
      <c r="AB112" s="262"/>
      <c r="AC112" s="262"/>
      <c r="AD112" s="222"/>
      <c r="AE112" s="222"/>
      <c r="AF112" s="222"/>
      <c r="AG112" s="222"/>
    </row>
    <row r="113" spans="1:33" ht="18.75" customHeight="1">
      <c r="A113" s="222"/>
      <c r="B113" s="263"/>
      <c r="C113" s="263"/>
      <c r="D113" s="263"/>
      <c r="E113" s="222"/>
      <c r="F113" s="264"/>
      <c r="G113" s="265"/>
      <c r="H113" s="265"/>
      <c r="I113" s="265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</row>
    <row r="114" spans="1:33" ht="18.75" customHeight="1">
      <c r="A114" s="222"/>
      <c r="B114" s="263"/>
      <c r="C114" s="263"/>
      <c r="D114" s="263"/>
      <c r="E114" s="222"/>
      <c r="F114" s="266"/>
      <c r="G114" s="267"/>
      <c r="H114" s="267"/>
      <c r="I114" s="267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</row>
    <row r="115" spans="1:33" ht="20.25">
      <c r="A115" s="268" t="s">
        <v>266</v>
      </c>
      <c r="B115" s="263"/>
      <c r="C115" s="263"/>
      <c r="D115" s="263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</row>
    <row r="116" spans="1:33" ht="20.25">
      <c r="A116" s="268"/>
      <c r="B116" s="263"/>
      <c r="C116" s="263"/>
      <c r="D116" s="263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</row>
    <row r="117" spans="1:33" ht="20.25">
      <c r="A117" s="268"/>
      <c r="B117" s="263"/>
      <c r="C117" s="263"/>
      <c r="D117" s="263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 t="s">
        <v>280</v>
      </c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</row>
    <row r="118" spans="1:33" ht="18.75" customHeight="1">
      <c r="A118" s="269" t="s">
        <v>37</v>
      </c>
      <c r="B118" s="229" t="s">
        <v>270</v>
      </c>
      <c r="C118" s="230"/>
      <c r="D118" s="231"/>
      <c r="E118" s="228" t="s">
        <v>271</v>
      </c>
      <c r="F118" s="228" t="s">
        <v>272</v>
      </c>
      <c r="G118" s="228" t="s">
        <v>267</v>
      </c>
      <c r="H118" s="228" t="s">
        <v>268</v>
      </c>
      <c r="I118" s="232" t="s">
        <v>110</v>
      </c>
      <c r="J118" s="233"/>
      <c r="K118" s="233"/>
      <c r="L118" s="233"/>
      <c r="M118" s="234"/>
      <c r="N118" s="229" t="s">
        <v>273</v>
      </c>
      <c r="O118" s="270"/>
      <c r="P118" s="231"/>
      <c r="Q118" s="229" t="s">
        <v>274</v>
      </c>
      <c r="R118" s="230"/>
      <c r="S118" s="230"/>
      <c r="T118" s="230"/>
      <c r="U118" s="230"/>
      <c r="V118" s="27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1:33" ht="18.75" customHeight="1">
      <c r="A119" s="272"/>
      <c r="B119" s="273"/>
      <c r="C119" s="274"/>
      <c r="D119" s="238"/>
      <c r="E119" s="275"/>
      <c r="F119" s="275"/>
      <c r="G119" s="275"/>
      <c r="H119" s="275"/>
      <c r="I119" s="228" t="s">
        <v>269</v>
      </c>
      <c r="J119" s="228" t="s">
        <v>275</v>
      </c>
      <c r="K119" s="232" t="s">
        <v>279</v>
      </c>
      <c r="L119" s="239"/>
      <c r="M119" s="240"/>
      <c r="N119" s="236"/>
      <c r="O119" s="276"/>
      <c r="P119" s="238"/>
      <c r="Q119" s="273"/>
      <c r="R119" s="274"/>
      <c r="S119" s="274"/>
      <c r="T119" s="274"/>
      <c r="U119" s="274"/>
      <c r="V119" s="277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1:33" ht="88.5" customHeight="1">
      <c r="A120" s="278"/>
      <c r="B120" s="279"/>
      <c r="C120" s="280"/>
      <c r="D120" s="244"/>
      <c r="E120" s="245"/>
      <c r="F120" s="245"/>
      <c r="G120" s="245"/>
      <c r="H120" s="245"/>
      <c r="I120" s="245"/>
      <c r="J120" s="245"/>
      <c r="K120" s="281" t="s">
        <v>276</v>
      </c>
      <c r="L120" s="246" t="s">
        <v>277</v>
      </c>
      <c r="M120" s="246" t="s">
        <v>278</v>
      </c>
      <c r="N120" s="242"/>
      <c r="O120" s="243"/>
      <c r="P120" s="244"/>
      <c r="Q120" s="279"/>
      <c r="R120" s="280"/>
      <c r="S120" s="280"/>
      <c r="T120" s="280"/>
      <c r="U120" s="280"/>
      <c r="V120" s="282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1:33" ht="20.25">
      <c r="A121" s="247">
        <v>1</v>
      </c>
      <c r="B121" s="232">
        <v>2</v>
      </c>
      <c r="C121" s="233"/>
      <c r="D121" s="240"/>
      <c r="E121" s="246">
        <v>3</v>
      </c>
      <c r="F121" s="246">
        <v>4</v>
      </c>
      <c r="G121" s="246">
        <v>5</v>
      </c>
      <c r="H121" s="246">
        <v>6</v>
      </c>
      <c r="I121" s="246">
        <v>7</v>
      </c>
      <c r="J121" s="246">
        <v>8</v>
      </c>
      <c r="K121" s="246">
        <v>9</v>
      </c>
      <c r="L121" s="246">
        <v>10</v>
      </c>
      <c r="M121" s="246">
        <v>11</v>
      </c>
      <c r="N121" s="232">
        <v>12</v>
      </c>
      <c r="O121" s="239"/>
      <c r="P121" s="240"/>
      <c r="Q121" s="232">
        <v>13</v>
      </c>
      <c r="R121" s="233"/>
      <c r="S121" s="283"/>
      <c r="T121" s="283"/>
      <c r="U121" s="283"/>
      <c r="V121" s="284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1:33" ht="18.75" customHeight="1">
      <c r="A122" s="248"/>
      <c r="B122" s="257"/>
      <c r="C122" s="258"/>
      <c r="D122" s="240"/>
      <c r="E122" s="248"/>
      <c r="F122" s="248"/>
      <c r="G122" s="248"/>
      <c r="H122" s="248"/>
      <c r="I122" s="248"/>
      <c r="J122" s="248"/>
      <c r="K122" s="248"/>
      <c r="L122" s="248"/>
      <c r="M122" s="248"/>
      <c r="N122" s="257"/>
      <c r="O122" s="239"/>
      <c r="P122" s="240"/>
      <c r="Q122" s="257"/>
      <c r="R122" s="258"/>
      <c r="S122" s="239"/>
      <c r="T122" s="239"/>
      <c r="U122" s="239"/>
      <c r="V122" s="240"/>
      <c r="W122" s="285"/>
      <c r="X122" s="285"/>
      <c r="Y122" s="285"/>
      <c r="Z122" s="285"/>
      <c r="AA122" s="285"/>
      <c r="AB122" s="286"/>
      <c r="AC122" s="286"/>
      <c r="AD122" s="286"/>
      <c r="AE122" s="286"/>
      <c r="AF122" s="286"/>
      <c r="AG122" s="286"/>
    </row>
    <row r="123" spans="1:33" ht="20.25">
      <c r="A123" s="248"/>
      <c r="B123" s="257"/>
      <c r="C123" s="258"/>
      <c r="D123" s="240"/>
      <c r="E123" s="248"/>
      <c r="F123" s="248"/>
      <c r="G123" s="248"/>
      <c r="H123" s="248"/>
      <c r="I123" s="248"/>
      <c r="J123" s="248"/>
      <c r="K123" s="248"/>
      <c r="L123" s="248"/>
      <c r="M123" s="248"/>
      <c r="N123" s="257"/>
      <c r="O123" s="239"/>
      <c r="P123" s="240"/>
      <c r="Q123" s="257"/>
      <c r="R123" s="258"/>
      <c r="S123" s="239"/>
      <c r="T123" s="239"/>
      <c r="U123" s="239"/>
      <c r="V123" s="240"/>
      <c r="W123" s="285"/>
      <c r="X123" s="285"/>
      <c r="Y123" s="285"/>
      <c r="Z123" s="285"/>
      <c r="AA123" s="285"/>
      <c r="AB123" s="286"/>
      <c r="AC123" s="286"/>
      <c r="AD123" s="286"/>
      <c r="AE123" s="286"/>
      <c r="AF123" s="286"/>
      <c r="AG123" s="286"/>
    </row>
    <row r="124" spans="1:33" ht="20.25">
      <c r="A124" s="259" t="s">
        <v>42</v>
      </c>
      <c r="B124" s="232"/>
      <c r="C124" s="233"/>
      <c r="D124" s="240"/>
      <c r="E124" s="259"/>
      <c r="F124" s="259"/>
      <c r="G124" s="246"/>
      <c r="H124" s="246"/>
      <c r="I124" s="246"/>
      <c r="J124" s="246"/>
      <c r="K124" s="246"/>
      <c r="L124" s="246"/>
      <c r="M124" s="246"/>
      <c r="N124" s="232"/>
      <c r="O124" s="239"/>
      <c r="P124" s="240"/>
      <c r="Q124" s="232"/>
      <c r="R124" s="233"/>
      <c r="S124" s="239"/>
      <c r="T124" s="239"/>
      <c r="U124" s="239"/>
      <c r="V124" s="240"/>
      <c r="W124" s="285"/>
      <c r="X124" s="285"/>
      <c r="Y124" s="285"/>
      <c r="Z124" s="285"/>
      <c r="AA124" s="285"/>
      <c r="AB124" s="286"/>
      <c r="AC124" s="286"/>
      <c r="AD124" s="286"/>
      <c r="AE124" s="286"/>
      <c r="AF124" s="286"/>
      <c r="AG124" s="286"/>
    </row>
    <row r="125" spans="1:33" ht="20.25">
      <c r="A125" s="222"/>
      <c r="B125" s="263"/>
      <c r="C125" s="263"/>
      <c r="D125" s="263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</row>
    <row r="126" spans="1:33" ht="20.25">
      <c r="A126" s="222"/>
      <c r="B126" s="263"/>
      <c r="C126" s="263"/>
      <c r="D126" s="263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</row>
    <row r="127" spans="1:33" ht="18.75" customHeight="1">
      <c r="A127" s="287" t="s">
        <v>336</v>
      </c>
      <c r="B127" s="288"/>
      <c r="C127" s="288"/>
      <c r="D127" s="288"/>
      <c r="E127" s="289" t="s">
        <v>87</v>
      </c>
      <c r="F127" s="290"/>
      <c r="G127" s="291"/>
      <c r="H127" s="266" t="s">
        <v>316</v>
      </c>
      <c r="I127" s="266"/>
      <c r="J127" s="266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ht="20.25">
      <c r="A128" s="221" t="s">
        <v>63</v>
      </c>
      <c r="B128" s="266"/>
      <c r="C128" s="266"/>
      <c r="D128" s="266"/>
      <c r="E128" s="266" t="s">
        <v>64</v>
      </c>
      <c r="F128" s="266"/>
      <c r="G128" s="292"/>
      <c r="H128" s="222" t="s">
        <v>83</v>
      </c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</row>
    <row r="129" spans="1:33" ht="20.25">
      <c r="A129" s="222"/>
      <c r="B129" s="263"/>
      <c r="C129" s="263"/>
      <c r="D129" s="263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</row>
    <row r="130" spans="1:33" ht="20.25">
      <c r="A130" s="222"/>
      <c r="B130" s="263"/>
      <c r="C130" s="263"/>
      <c r="D130" s="263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</row>
  </sheetData>
  <mergeCells count="6">
    <mergeCell ref="J45:K45"/>
    <mergeCell ref="B45:C45"/>
    <mergeCell ref="B107:D107"/>
    <mergeCell ref="H45:I45"/>
    <mergeCell ref="F45:G45"/>
    <mergeCell ref="D45:E45"/>
  </mergeCells>
  <phoneticPr fontId="3" type="noConversion"/>
  <pageMargins left="0.70866141732283472" right="0.70866141732283472" top="0.74803149606299213" bottom="0.74803149606299213" header="0.31496062992125984" footer="0.31496062992125984"/>
  <pageSetup scale="26" fitToHeight="0" orientation="landscape" horizontalDpi="1200" verticalDpi="1200" r:id="rId1"/>
  <headerFooter alignWithMargins="0">
    <oddHeader>&amp;C&amp;"Times New Roman,обычный"&amp;14 13&amp;R&amp;"Times New Roman,обычный"&amp;14Продовження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Голубченко Анна</cp:lastModifiedBy>
  <cp:lastPrinted>2020-01-20T11:29:43Z</cp:lastPrinted>
  <dcterms:created xsi:type="dcterms:W3CDTF">2003-03-13T16:00:22Z</dcterms:created>
  <dcterms:modified xsi:type="dcterms:W3CDTF">2020-01-21T06:21:23Z</dcterms:modified>
</cp:coreProperties>
</file>